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財政部財政課\zaisei\12 決算統計\決算統計H29\財政状況資料集\R011018【依頼】平成29年度財政状況資料集の作成について（2回目）\"/>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CO35" i="10"/>
  <c r="CO36" i="10" s="1"/>
  <c r="CO37" i="10" s="1"/>
  <c r="CO38" i="10" s="1"/>
  <c r="CO39" i="10" s="1"/>
  <c r="CO40" i="10" s="1"/>
  <c r="CO41" i="10" s="1"/>
  <c r="CO42" i="10" s="1"/>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<sst xmlns="http://schemas.openxmlformats.org/spreadsheetml/2006/main" count="1092" uniqueCount="622">
  <si>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</si>
  <si>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</si>
  <si>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</si>
  <si>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</si>
  <si>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</si>
  <si>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</si>
  <si>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</si>
  <si>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</si>
  <si>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</si>
  <si>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</si>
  <si>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</si>
  <si>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</si>
  <si>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</si>
  <si>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</si>
  <si>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</si>
  <si>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</si>
  <si>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</si>
  <si>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</si>
  <si>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</si>
  <si>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</si>
  <si>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</si>
  <si>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</si>
  <si>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</si>
  <si>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</si>
  <si>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</si>
  <si>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</si>
  <si>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</si>
  <si>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</si>
  <si>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</si>
  <si>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</si>
  <si>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</si>
  <si>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</si>
  <si>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</si>
  <si>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</si>
  <si>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</si>
  <si>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</si>
  <si>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</si>
  <si>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</si>
  <si>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</si>
  <si>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</si>
  <si>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</si>
  <si>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</si>
  <si>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</si>
  <si>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</si>
  <si>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</si>
  <si>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</si>
  <si>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</si>
  <si>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</si>
  <si>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</si>
  <si>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</si>
  <si>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</si>
  <si>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</si>
  <si>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</si>
  <si>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</si>
  <si>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</si>
  <si>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</si>
  <si>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</si>
  <si>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</si>
  <si>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</si>
  <si>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</si>
  <si>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</si>
  <si>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</si>
  <si>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</si>
  <si>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</si>
  <si>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</si>
  <si>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</si>
  <si>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</si>
  <si>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</si>
  <si>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</si>
  <si>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</si>
  <si>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</si>
  <si>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</si>
  <si>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</si>
  <si>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</si>
  <si>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</si>
  <si>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</si>
  <si>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</si>
  <si>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</si>
  <si>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</si>
  <si>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</si>
  <si>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</si>
  <si>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</si>
  <si>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</si>
  <si>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</si>
  <si>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</si>
  <si>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</si>
  <si>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</si>
  <si>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</si>
  <si>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</si>
  <si>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</si>
  <si>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</si>
  <si>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</si>
  <si>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苫小牧市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</si>
  <si>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</si>
  <si>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</si>
  <si>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</si>
  <si>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</si>
  <si>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</si>
  <si>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</si>
  <si>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</si>
  <si>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</si>
  <si>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</si>
  <si>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</si>
  <si>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</si>
  <si>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</si>
  <si>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</si>
  <si>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</si>
  <si>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</si>
  <si>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</si>
  <si>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</si>
  <si>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</si>
  <si>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</si>
  <si>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</si>
  <si>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</si>
  <si>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</si>
  <si>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</si>
  <si>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</si>
  <si>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</si>
  <si>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</si>
  <si>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</si>
  <si>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</si>
  <si>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</si>
  <si>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</si>
  <si>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</si>
  <si>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</si>
  <si>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</si>
  <si>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</si>
  <si>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</si>
  <si>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</si>
  <si>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</si>
  <si>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</si>
  <si>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</si>
  <si>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</si>
  <si>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</si>
  <si>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</si>
  <si>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</si>
  <si>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</si>
  <si>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</si>
  <si>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</si>
  <si>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</si>
  <si>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</si>
  <si>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</si>
  <si>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</si>
  <si>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</si>
  <si>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</si>
  <si>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</si>
  <si>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市立病院事業会計</t>
    <phoneticPr fontId="5"/>
  </si>
  <si>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</si>
  <si>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</si>
  <si>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</si>
  <si>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</si>
  <si>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</si>
  <si>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</si>
  <si>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</si>
  <si>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</si>
  <si>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</si>
  <si>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</si>
  <si>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</si>
  <si>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</si>
  <si>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</si>
  <si>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</si>
  <si>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</si>
  <si>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</si>
  <si>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</si>
  <si>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</si>
  <si>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</si>
  <si>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</si>
  <si>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</si>
  <si>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</si>
  <si>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</si>
  <si>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</si>
  <si>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</si>
  <si>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</si>
  <si>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</si>
  <si>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</si>
  <si>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</si>
  <si>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</si>
  <si>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</si>
  <si>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</si>
  <si>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</si>
  <si>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</si>
  <si>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</si>
  <si>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</si>
  <si>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</si>
  <si>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</si>
  <si>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</si>
  <si>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</si>
  <si>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</si>
  <si>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</si>
  <si>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</si>
  <si>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</si>
  <si>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</si>
  <si>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</si>
  <si>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</si>
  <si>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</si>
  <si>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</si>
  <si>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</si>
  <si>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</si>
  <si>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</si>
  <si>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</si>
  <si>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</si>
  <si>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</si>
  <si>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</si>
  <si>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</si>
  <si>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</si>
  <si>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</si>
  <si>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</si>
  <si>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</si>
  <si>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北海道苫小牧市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</si>
  <si>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</si>
  <si>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</si>
  <si>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</si>
  <si>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</si>
  <si>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</si>
  <si>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</si>
  <si>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</si>
  <si>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</si>
  <si>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</si>
  <si>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</si>
  <si>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</si>
  <si>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</si>
  <si>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</si>
  <si>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</si>
  <si>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</si>
  <si>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</si>
  <si>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</si>
  <si>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</si>
  <si>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</si>
  <si>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</si>
  <si>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</si>
  <si>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</si>
  <si>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</si>
  <si>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</si>
  <si>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</si>
  <si>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</si>
  <si>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</si>
  <si>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</si>
  <si>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</si>
  <si>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</si>
  <si>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</si>
  <si>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</si>
  <si>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</si>
  <si>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</si>
  <si>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</si>
  <si>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</si>
  <si>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</si>
  <si>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</si>
  <si>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</si>
  <si>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</si>
  <si>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</si>
  <si>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</si>
  <si>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</si>
  <si>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</si>
  <si>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</si>
  <si>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</si>
  <si>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</si>
  <si>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</si>
  <si>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</si>
  <si>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</si>
  <si>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</si>
  <si>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</si>
  <si>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</si>
  <si>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</si>
  <si>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</si>
  <si>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</si>
  <si>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</si>
  <si>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</si>
  <si>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</si>
  <si>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</si>
  <si>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</si>
  <si>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</si>
  <si>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</si>
  <si>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</si>
  <si>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</si>
  <si>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</si>
  <si>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</si>
  <si>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</si>
  <si>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</si>
  <si>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</si>
  <si>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</si>
  <si>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</si>
  <si>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</si>
  <si>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</si>
  <si>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</si>
  <si>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</si>
  <si>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</si>
  <si>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</si>
  <si>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</si>
  <si>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</si>
  <si>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</si>
  <si>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</si>
  <si>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</si>
  <si>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</si>
  <si>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</si>
  <si>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</si>
  <si>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</si>
  <si>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</si>
  <si>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</si>
  <si>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</si>
  <si>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</si>
  <si>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</si>
  <si>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</si>
  <si>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</si>
  <si>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</si>
  <si>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</si>
  <si>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</si>
  <si>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</si>
  <si>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</si>
  <si>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</si>
  <si>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</si>
  <si>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</si>
  <si>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</si>
  <si>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</si>
  <si>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</si>
  <si>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</si>
  <si>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</si>
  <si>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</si>
  <si>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</si>
  <si>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</si>
  <si>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</si>
  <si>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</si>
  <si>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</si>
  <si>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</si>
  <si>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</si>
  <si>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</si>
  <si>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</si>
  <si>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</si>
  <si>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</si>
  <si>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</si>
  <si>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</si>
  <si>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</si>
  <si>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</si>
  <si>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市場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</si>
  <si>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</si>
  <si>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</si>
  <si>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</si>
  <si>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</si>
  <si>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</si>
  <si>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</si>
  <si>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</si>
  <si>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</si>
  <si>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</si>
  <si>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</si>
  <si>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</si>
  <si>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</si>
  <si>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</si>
  <si>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</si>
  <si>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</si>
  <si>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</si>
  <si>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</si>
  <si>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</si>
  <si>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</si>
  <si>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</si>
  <si>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</si>
  <si>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</si>
  <si>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</si>
  <si>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</si>
  <si>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</si>
  <si>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北海道苫小牧市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</si>
  <si>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</si>
  <si>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</si>
  <si>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</si>
  <si>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</si>
  <si>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</si>
  <si>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</si>
  <si>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</si>
  <si>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</si>
  <si>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</si>
  <si>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</si>
  <si>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</si>
  <si>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</si>
  <si>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</si>
  <si>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</si>
  <si>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</si>
  <si>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</si>
  <si>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</si>
  <si>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</si>
  <si>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</si>
  <si>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</si>
  <si>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</si>
  <si>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</si>
  <si>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</si>
  <si>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</si>
  <si>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</si>
  <si>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</si>
  <si>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</si>
  <si>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</si>
  <si>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</si>
  <si>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</si>
  <si>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</si>
  <si>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</si>
  <si>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</si>
  <si>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</si>
  <si>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</si>
  <si>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</si>
  <si>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</si>
  <si>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</si>
  <si>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</si>
  <si>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</si>
  <si>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</si>
  <si>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</si>
  <si>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市立病院事業会計</t>
    <phoneticPr fontId="5"/>
  </si>
  <si>
    <t>公設地方卸売市場事業会計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</si>
  <si>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</si>
  <si>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</si>
  <si>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</si>
  <si>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</si>
  <si>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</si>
  <si>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</si>
  <si>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</si>
  <si>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</si>
  <si>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</si>
  <si>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</si>
  <si>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</si>
  <si>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</si>
  <si>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</si>
  <si>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</si>
  <si>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</si>
  <si>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</si>
  <si>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</si>
  <si>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</si>
  <si>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</si>
  <si>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</si>
  <si>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</si>
  <si>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</si>
  <si>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</si>
  <si>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</si>
  <si>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</si>
  <si>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</si>
  <si>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</si>
  <si>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</si>
  <si>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</si>
  <si>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</si>
  <si>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</si>
  <si>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</si>
  <si>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</si>
  <si>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</si>
  <si>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</si>
  <si>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</si>
  <si>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</si>
  <si>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</si>
  <si>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</si>
  <si>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</si>
  <si>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</si>
  <si>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</si>
  <si>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</si>
  <si>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</si>
  <si>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</si>
  <si>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</si>
  <si>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</si>
  <si>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</si>
  <si>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</si>
  <si>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</si>
  <si>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</si>
  <si>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</si>
  <si>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</si>
  <si>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</si>
  <si>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</si>
  <si>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</si>
  <si>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</si>
  <si>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</si>
  <si>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</si>
  <si>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市立病院事業会計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</si>
  <si>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</si>
  <si>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</si>
  <si>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</si>
  <si>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</si>
  <si>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</si>
  <si>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</si>
  <si>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</si>
  <si>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</si>
  <si>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</si>
  <si>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t>
    <phoneticPr fontId="5"/>
  </si>
  <si>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</si>
  <si>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</si>
  <si>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</si>
  <si>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</si>
  <si>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</si>
  <si>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</si>
  <si>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</si>
  <si>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</si>
  <si>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</si>
  <si>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</si>
  <si>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</si>
  <si>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</si>
  <si>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</si>
  <si>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</si>
  <si>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</si>
  <si>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</si>
  <si>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</si>
  <si>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</si>
  <si>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</si>
  <si>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</si>
  <si>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</si>
  <si>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</si>
  <si>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</si>
  <si>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</si>
  <si>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</si>
  <si>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</si>
  <si>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</si>
  <si>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</si>
  <si>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</si>
  <si>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</si>
  <si>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</si>
  <si>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</si>
  <si>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</si>
  <si>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</si>
  <si>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</si>
  <si>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</si>
  <si>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</si>
  <si>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</si>
  <si>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</si>
  <si>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</si>
  <si>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</si>
  <si>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</si>
  <si>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</si>
  <si>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</si>
  <si>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</si>
  <si>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</si>
  <si>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</si>
  <si>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</si>
  <si>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</si>
  <si>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</si>
  <si>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</si>
  <si>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</si>
  <si>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</si>
  <si>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</si>
  <si>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</si>
  <si>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</si>
  <si>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</si>
  <si>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</si>
  <si>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</si>
  <si>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</si>
  <si>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</si>
  <si>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</si>
  <si>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</si>
  <si>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</si>
  <si>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</si>
  <si>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</si>
  <si>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</si>
  <si>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</si>
  <si>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</si>
  <si>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</si>
  <si>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</si>
  <si>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</si>
  <si>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</si>
  <si>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</si>
  <si>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</si>
  <si>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</si>
  <si>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</si>
  <si>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</si>
  <si>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</si>
  <si>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0.02</t>
  </si>
  <si>
    <t>市立病院事業会計</t>
  </si>
  <si>
    <t>▲ 0.28</t>
  </si>
  <si>
    <t>▲ 0.89</t>
  </si>
  <si>
    <t>▲ 1.03</t>
  </si>
  <si>
    <t>▲ 2.17</t>
  </si>
  <si>
    <t>水道事業会計</t>
  </si>
  <si>
    <t>一般会計</t>
  </si>
  <si>
    <t>下水道事業会計</t>
  </si>
  <si>
    <t>公設地方卸売市場事業会計</t>
  </si>
  <si>
    <t>国民健康保険事業特別会計</t>
  </si>
  <si>
    <t>介護保険事業特別会計</t>
  </si>
  <si>
    <t>後期高齢者医療特別会計</t>
  </si>
  <si>
    <t>その他会計（赤字）</t>
  </si>
  <si>
    <t>その他会計（黒字）</t>
  </si>
  <si>
    <t>苫小牧港管理組合（一般会計）</t>
  </si>
  <si>
    <t>苫小牧港管理組合（港湾整備特別会計）</t>
  </si>
  <si>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</si>
  <si>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</si>
  <si>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</si>
  <si>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</si>
  <si>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</si>
  <si>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</si>
  <si>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</si>
  <si>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</si>
  <si>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</si>
  <si>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</si>
  <si>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</si>
  <si>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</si>
  <si>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</si>
  <si>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</si>
  <si>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（株）苫小牧振興公社</t>
    <rPh sb="0" eb="3">
      <t>カブ</t>
    </rPh>
    <rPh sb="3" eb="6">
      <t>トマコマイ</t>
    </rPh>
    <rPh sb="6" eb="8">
      <t>シンコウ</t>
    </rPh>
    <rPh sb="8" eb="10">
      <t>コウシャ</t>
    </rPh>
    <phoneticPr fontId="2"/>
  </si>
  <si>
    <t>（一財）苫小牧市勤労者共済センター</t>
    <rPh sb="1" eb="2">
      <t>イチ</t>
    </rPh>
    <rPh sb="2" eb="3">
      <t>ザイ</t>
    </rPh>
    <rPh sb="4" eb="8">
      <t>トマコマイシ</t>
    </rPh>
    <rPh sb="8" eb="11">
      <t>キンロウシャ</t>
    </rPh>
    <rPh sb="11" eb="13">
      <t>キョウサイ</t>
    </rPh>
    <phoneticPr fontId="2"/>
  </si>
  <si>
    <t>苫小牧ガス（株）</t>
    <rPh sb="0" eb="3">
      <t>トマコマイ</t>
    </rPh>
    <rPh sb="5" eb="8">
      <t>カブ</t>
    </rPh>
    <phoneticPr fontId="2"/>
  </si>
  <si>
    <t>（株）苫小牧オートリゾート</t>
    <rPh sb="0" eb="3">
      <t>カブ</t>
    </rPh>
    <rPh sb="3" eb="6">
      <t>トマコマイ</t>
    </rPh>
    <phoneticPr fontId="2"/>
  </si>
  <si>
    <t>丸一苫小牧中央青果（株）</t>
    <rPh sb="0" eb="2">
      <t>マルイチ</t>
    </rPh>
    <rPh sb="2" eb="5">
      <t>トマコマイ</t>
    </rPh>
    <rPh sb="5" eb="7">
      <t>チュウオウ</t>
    </rPh>
    <rPh sb="7" eb="9">
      <t>セイカ</t>
    </rPh>
    <rPh sb="9" eb="12">
      <t>カブ</t>
    </rPh>
    <phoneticPr fontId="2"/>
  </si>
  <si>
    <t>（公財）苫小牧市体育協会</t>
    <rPh sb="1" eb="2">
      <t>コウ</t>
    </rPh>
    <rPh sb="2" eb="3">
      <t>ザイ</t>
    </rPh>
    <rPh sb="4" eb="8">
      <t>トマコマイシ</t>
    </rPh>
    <rPh sb="8" eb="10">
      <t>タイイク</t>
    </rPh>
    <rPh sb="10" eb="12">
      <t>キョウカイ</t>
    </rPh>
    <phoneticPr fontId="2"/>
  </si>
  <si>
    <t>（公財）道央産業振興財団</t>
    <rPh sb="1" eb="2">
      <t>コウ</t>
    </rPh>
    <rPh sb="2" eb="3">
      <t>ザイ</t>
    </rPh>
    <rPh sb="4" eb="6">
      <t>ドウオウ</t>
    </rPh>
    <rPh sb="6" eb="8">
      <t>サンギョウ</t>
    </rPh>
    <rPh sb="8" eb="10">
      <t>シンコウ</t>
    </rPh>
    <rPh sb="10" eb="12">
      <t>ザイダン</t>
    </rPh>
    <phoneticPr fontId="2"/>
  </si>
  <si>
    <t>（公財）新千歳空港周辺環境整備財団</t>
    <rPh sb="1" eb="2">
      <t>コウ</t>
    </rPh>
    <rPh sb="2" eb="3">
      <t>ザイ</t>
    </rPh>
    <rPh sb="4" eb="7">
      <t>シンチトセ</t>
    </rPh>
    <rPh sb="7" eb="9">
      <t>クウコウ</t>
    </rPh>
    <rPh sb="9" eb="11">
      <t>シュウヘン</t>
    </rPh>
    <rPh sb="11" eb="13">
      <t>カンキョウ</t>
    </rPh>
    <rPh sb="13" eb="15">
      <t>セイビ</t>
    </rPh>
    <rPh sb="15" eb="17">
      <t>ザイダン</t>
    </rPh>
    <phoneticPr fontId="2"/>
  </si>
  <si>
    <t>（一財）苫小牧保健センター</t>
    <rPh sb="1" eb="2">
      <t>イチ</t>
    </rPh>
    <rPh sb="2" eb="3">
      <t>ザイ</t>
    </rPh>
    <rPh sb="4" eb="7">
      <t>トマコマイ</t>
    </rPh>
    <rPh sb="7" eb="9">
      <t>ホケン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</si>
  <si>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</si>
  <si>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</si>
  <si>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</si>
  <si>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</si>
  <si>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</si>
  <si>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</si>
  <si>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</si>
  <si>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</si>
  <si>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</si>
  <si>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</si>
  <si>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11"/>
  </si>
  <si>
    <t>旧道立病院改修等事業基金</t>
    <rPh sb="0" eb="1">
      <t>キュウ</t>
    </rPh>
    <rPh sb="1" eb="3">
      <t>ドウリツ</t>
    </rPh>
    <rPh sb="3" eb="5">
      <t>ビョウイン</t>
    </rPh>
    <rPh sb="5" eb="7">
      <t>カイシュウ</t>
    </rPh>
    <rPh sb="7" eb="8">
      <t>トウ</t>
    </rPh>
    <rPh sb="8" eb="10">
      <t>ジギョウ</t>
    </rPh>
    <rPh sb="10" eb="12">
      <t>キキン</t>
    </rPh>
    <phoneticPr fontId="11"/>
  </si>
  <si>
    <t>廃棄物処理施設整備基金</t>
    <rPh sb="0" eb="3">
      <t>ハイキブツ</t>
    </rPh>
    <rPh sb="3" eb="5">
      <t>ショリ</t>
    </rPh>
    <rPh sb="5" eb="7">
      <t>シセツ</t>
    </rPh>
    <rPh sb="7" eb="9">
      <t>セイビ</t>
    </rPh>
    <rPh sb="9" eb="11">
      <t>キキン</t>
    </rPh>
    <phoneticPr fontId="11"/>
  </si>
  <si>
    <t>教育施設整備基金</t>
    <rPh sb="0" eb="2">
      <t>キョウイク</t>
    </rPh>
    <rPh sb="2" eb="4">
      <t>シセツ</t>
    </rPh>
    <rPh sb="4" eb="6">
      <t>セイビ</t>
    </rPh>
    <rPh sb="6" eb="8">
      <t>キキン</t>
    </rPh>
    <phoneticPr fontId="11"/>
  </si>
  <si>
    <t>福祉ふれあい基金</t>
    <rPh sb="0" eb="2">
      <t>フクシ</t>
    </rPh>
    <rPh sb="6" eb="8">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</si>
  <si>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</si>
  <si>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</si>
  <si>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</si>
  <si>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将来負担比率が類似団体と比較して高く、有形固定資産減価償却率は類似団体と比較して低い値となっています。
　主な要因としては、公共施設の老朽化や耐震対策として建替や改修を進めてきたことが挙げられます。
　今後も公共施設等総合管理計画に基づき、施策の選択と集中により健全な財政運営を維持することでインフラ系施設の更新にかかる投資的経費の確保を図るとともに、長寿命化対策により既存施設の延命化を図ってまいります。</t>
    <rPh sb="137" eb="139">
      <t>ウンエイ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</si>
  <si>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</si>
  <si>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</si>
  <si>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</si>
  <si>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</si>
  <si>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</si>
  <si>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</si>
  <si>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地方債については、毎年の償還額以上に借入を行わないことを基本とすることで、地方債の残高が減少するよう取り組んできましたが、近年は公共施設の老朽化や耐震対策のための建替や改修に伴う借入が増加し、実質公債費比率は上昇しています。将来負担比率が低下した要因は、充当可能基金の増額が要因となっています。
　今後も、基金の拡充及び活用、交付税措置のある市債の計画的な活用、発行管理により、安定的な財政運営に努めてまいります。</t>
    <rPh sb="62" eb="64">
      <t>キンネン</t>
    </rPh>
    <rPh sb="88" eb="89">
      <t>トモナ</t>
    </rPh>
    <rPh sb="90" eb="92">
      <t>カリイレ</t>
    </rPh>
    <rPh sb="93" eb="95">
      <t>ゾウカ</t>
    </rPh>
    <rPh sb="113" eb="115">
      <t>ショウライ</t>
    </rPh>
    <rPh sb="115" eb="117">
      <t>フタン</t>
    </rPh>
    <rPh sb="117" eb="119">
      <t>ヒリツ</t>
    </rPh>
    <rPh sb="124" eb="126">
      <t>ヨウイン</t>
    </rPh>
    <rPh sb="128" eb="130">
      <t>ジュウトウ</t>
    </rPh>
    <rPh sb="130" eb="132">
      <t>カノウ</t>
    </rPh>
    <rPh sb="132" eb="134">
      <t>キキン</t>
    </rPh>
    <rPh sb="135" eb="137">
      <t>ゾウガク</t>
    </rPh>
    <rPh sb="138" eb="140">
      <t>ヨウイン</t>
    </rPh>
    <phoneticPr fontId="5"/>
  </si>
  <si>
    <t>実質公債費比率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</si>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</sst>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43141</c:v>
                </c:pt>
                <c:pt idx="1">
                  <c:v>45117</c:v>
                </c:pt>
                <c:pt idx="2">
                  <c:v>39951</c:v>
                </c:pt>
                <c:pt idx="3">
                  <c:v>39893</c:v>
                </c:pt>
                <c:pt idx="4">
                  <c:v>41080</c:v>
                </c:pt>
              </c:numCache>
            </c:numRef>
          </c:val>
          <c:smooth val="0"/>
          <c:extLst xmlns:c16r2="http://schemas.microsoft.com/office/drawing/2015/06/chart">
            <c:ext xmlns:c16="http://schemas.microsoft.com/office/drawing/2014/chart" uri="{C3380CC4-5D6E-409C-BE32-E72D297353CC}">
              <c16:uniqueId val="{00000000-93EF-4263-BD48-F1F444A19C2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46658</c:v>
                </c:pt>
                <c:pt idx="1">
                  <c:v>47154</c:v>
                </c:pt>
                <c:pt idx="2">
                  <c:v>62879</c:v>
                </c:pt>
                <c:pt idx="3">
                  <c:v>72920</c:v>
                </c:pt>
                <c:pt idx="4">
                  <c:v>63965</c:v>
                </c:pt>
              </c:numCache>
            </c:numRef>
          </c:val>
          <c:smooth val="0"/>
          <c:extLst xmlns:c16r2="http://schemas.microsoft.com/office/drawing/2015/06/chart">
            <c:ext xmlns:c16="http://schemas.microsoft.com/office/drawing/2014/chart" uri="{C3380CC4-5D6E-409C-BE32-E72D297353CC}">
              <c16:uniqueId val="{00000001-93EF-4263-BD48-F1F444A19C24}"/>
            </c:ext>
          </c:extLst>
        </c:ser>
        <c:dLbls>
          <c:showLegendKey val="0"/>
          <c:showVal val="0"/>
          <c:showCatName val="0"/>
          <c:showSerName val="0"/>
          <c:showPercent val="0"/>
          <c:showBubbleSize val="0"/>
        </c:dLbls>
        <c:marker val="1"/>
        <c:smooth val="0"/>
        <c:axId val="1729487792"/>
        <c:axId val="1729489968"/>
      </c:lineChart>
      <c:catAx>
        <c:axId val="17294877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29489968"/>
        <c:crosses val="autoZero"/>
        <c:auto val="1"/>
        <c:lblAlgn val="ctr"/>
        <c:lblOffset val="100"/>
        <c:tickLblSkip val="1"/>
        <c:tickMarkSkip val="1"/>
        <c:noMultiLvlLbl val="0"/>
      </c:catAx>
      <c:valAx>
        <c:axId val="172948996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29487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3.62</c:v>
                </c:pt>
                <c:pt idx="1">
                  <c:v>4.42</c:v>
                </c:pt>
                <c:pt idx="2">
                  <c:v>3.32</c:v>
                </c:pt>
                <c:pt idx="3">
                  <c:v>3.04</c:v>
                </c:pt>
                <c:pt idx="4">
                  <c:v>3.94</c:v>
                </c:pt>
              </c:numCache>
            </c:numRef>
          </c:val>
          <c:extLst xmlns:c16r2="http://schemas.microsoft.com/office/drawing/2015/06/chart">
            <c:ext xmlns:c16="http://schemas.microsoft.com/office/drawing/2014/chart" uri="{C3380CC4-5D6E-409C-BE32-E72D297353CC}">
              <c16:uniqueId val="{00000000-7CF9-427D-A271-F5FE59504B8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5.67</c:v>
                </c:pt>
                <c:pt idx="1">
                  <c:v>6.68</c:v>
                </c:pt>
                <c:pt idx="2">
                  <c:v>7.58</c:v>
                </c:pt>
                <c:pt idx="3">
                  <c:v>8.17</c:v>
                </c:pt>
                <c:pt idx="4">
                  <c:v>9.31</c:v>
                </c:pt>
              </c:numCache>
            </c:numRef>
          </c:val>
          <c:extLst xmlns:c16r2="http://schemas.microsoft.com/office/drawing/2015/06/chart">
            <c:ext xmlns:c16="http://schemas.microsoft.com/office/drawing/2014/chart" uri="{C3380CC4-5D6E-409C-BE32-E72D297353CC}">
              <c16:uniqueId val="{00000001-7CF9-427D-A271-F5FE59504B8B}"/>
            </c:ext>
          </c:extLst>
        </c:ser>
        <c:dLbls>
          <c:showLegendKey val="0"/>
          <c:showVal val="0"/>
          <c:showCatName val="0"/>
          <c:showSerName val="0"/>
          <c:showPercent val="0"/>
          <c:showBubbleSize val="0"/>
        </c:dLbls>
        <c:gapWidth val="250"/>
        <c:overlap val="100"/>
        <c:axId val="1729484528"/>
        <c:axId val="1729488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3.65</c:v>
                </c:pt>
                <c:pt idx="1">
                  <c:v>1.74</c:v>
                </c:pt>
                <c:pt idx="2">
                  <c:v>-0.02</c:v>
                </c:pt>
                <c:pt idx="3">
                  <c:v>0.28999999999999998</c:v>
                </c:pt>
                <c:pt idx="4">
                  <c:v>2.02</c:v>
                </c:pt>
              </c:numCache>
            </c:numRef>
          </c:val>
          <c:smooth val="0"/>
          <c:extLst xmlns:c16r2="http://schemas.microsoft.com/office/drawing/2015/06/chart">
            <c:ext xmlns:c16="http://schemas.microsoft.com/office/drawing/2014/chart" uri="{C3380CC4-5D6E-409C-BE32-E72D297353CC}">
              <c16:uniqueId val="{00000002-7CF9-427D-A271-F5FE59504B8B}"/>
            </c:ext>
          </c:extLst>
        </c:ser>
        <c:dLbls>
          <c:showLegendKey val="0"/>
          <c:showVal val="0"/>
          <c:showCatName val="0"/>
          <c:showSerName val="0"/>
          <c:showPercent val="0"/>
          <c:showBubbleSize val="0"/>
        </c:dLbls>
        <c:marker val="1"/>
        <c:smooth val="0"/>
        <c:axId val="1729484528"/>
        <c:axId val="1729488336"/>
      </c:lineChart>
      <c:catAx>
        <c:axId val="1729484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29488336"/>
        <c:crosses val="autoZero"/>
        <c:auto val="1"/>
        <c:lblAlgn val="ctr"/>
        <c:lblOffset val="100"/>
        <c:tickLblSkip val="1"/>
        <c:tickMarkSkip val="1"/>
        <c:noMultiLvlLbl val="0"/>
      </c:catAx>
      <c:valAx>
        <c:axId val="1729488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9484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3.85</c:v>
                </c:pt>
                <c:pt idx="2">
                  <c:v>#N/A</c:v>
                </c:pt>
                <c:pt idx="3">
                  <c:v>5.56</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5CE9-4A17-98F2-36C41DAC51A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CE9-4A17-98F2-36C41DAC51A6}"/>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0.15</c:v>
                </c:pt>
                <c:pt idx="4">
                  <c:v>#N/A</c:v>
                </c:pt>
                <c:pt idx="5">
                  <c:v>0.15</c:v>
                </c:pt>
                <c:pt idx="6">
                  <c:v>#N/A</c:v>
                </c:pt>
                <c:pt idx="7">
                  <c:v>0.15</c:v>
                </c:pt>
                <c:pt idx="8">
                  <c:v>#N/A</c:v>
                </c:pt>
                <c:pt idx="9">
                  <c:v>0.16</c:v>
                </c:pt>
              </c:numCache>
            </c:numRef>
          </c:val>
          <c:extLst xmlns:c16r2="http://schemas.microsoft.com/office/drawing/2015/06/chart">
            <c:ext xmlns:c16="http://schemas.microsoft.com/office/drawing/2014/chart" uri="{C3380CC4-5D6E-409C-BE32-E72D297353CC}">
              <c16:uniqueId val="{00000002-5CE9-4A17-98F2-36C41DAC51A6}"/>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0.04</c:v>
                </c:pt>
                <c:pt idx="2">
                  <c:v>#N/A</c:v>
                </c:pt>
                <c:pt idx="3">
                  <c:v>0.41</c:v>
                </c:pt>
                <c:pt idx="4">
                  <c:v>#N/A</c:v>
                </c:pt>
                <c:pt idx="5">
                  <c:v>0.39</c:v>
                </c:pt>
                <c:pt idx="6">
                  <c:v>#N/A</c:v>
                </c:pt>
                <c:pt idx="7">
                  <c:v>0.47</c:v>
                </c:pt>
                <c:pt idx="8">
                  <c:v>#N/A</c:v>
                </c:pt>
                <c:pt idx="9">
                  <c:v>0.54</c:v>
                </c:pt>
              </c:numCache>
            </c:numRef>
          </c:val>
          <c:extLst xmlns:c16r2="http://schemas.microsoft.com/office/drawing/2015/06/chart">
            <c:ext xmlns:c16="http://schemas.microsoft.com/office/drawing/2014/chart" uri="{C3380CC4-5D6E-409C-BE32-E72D297353CC}">
              <c16:uniqueId val="{00000003-5CE9-4A17-98F2-36C41DAC51A6}"/>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c:v>
                </c:pt>
                <c:pt idx="2">
                  <c:v>#N/A</c:v>
                </c:pt>
                <c:pt idx="3">
                  <c:v>0.02</c:v>
                </c:pt>
                <c:pt idx="4">
                  <c:v>#N/A</c:v>
                </c:pt>
                <c:pt idx="5">
                  <c:v>0.37</c:v>
                </c:pt>
                <c:pt idx="6">
                  <c:v>#N/A</c:v>
                </c:pt>
                <c:pt idx="7">
                  <c:v>1.1299999999999999</c:v>
                </c:pt>
                <c:pt idx="8">
                  <c:v>#N/A</c:v>
                </c:pt>
                <c:pt idx="9">
                  <c:v>1.32</c:v>
                </c:pt>
              </c:numCache>
            </c:numRef>
          </c:val>
          <c:extLst xmlns:c16r2="http://schemas.microsoft.com/office/drawing/2015/06/chart">
            <c:ext xmlns:c16="http://schemas.microsoft.com/office/drawing/2014/chart" uri="{C3380CC4-5D6E-409C-BE32-E72D297353CC}">
              <c16:uniqueId val="{00000004-5CE9-4A17-98F2-36C41DAC51A6}"/>
            </c:ext>
          </c:extLst>
        </c:ser>
        <c:ser>
          <c:idx val="5"/>
          <c:order val="5"/>
          <c:tx>
            <c:strRef>
              <c:f>データシート!$A$32</c:f>
              <c:strCache>
                <c:ptCount val="1"/>
                <c:pt idx="0">
                  <c:v>公設地方卸売市場事業会計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1.1499999999999999</c:v>
                </c:pt>
                <c:pt idx="2">
                  <c:v>#N/A</c:v>
                </c:pt>
                <c:pt idx="3">
                  <c:v>1.23</c:v>
                </c:pt>
                <c:pt idx="4">
                  <c:v>#N/A</c:v>
                </c:pt>
                <c:pt idx="5">
                  <c:v>1.22</c:v>
                </c:pt>
                <c:pt idx="6">
                  <c:v>#N/A</c:v>
                </c:pt>
                <c:pt idx="7">
                  <c:v>1.29</c:v>
                </c:pt>
                <c:pt idx="8">
                  <c:v>#N/A</c:v>
                </c:pt>
                <c:pt idx="9">
                  <c:v>1.36</c:v>
                </c:pt>
              </c:numCache>
            </c:numRef>
          </c:val>
          <c:extLst xmlns:c16r2="http://schemas.microsoft.com/office/drawing/2015/06/chart">
            <c:ext xmlns:c16="http://schemas.microsoft.com/office/drawing/2014/chart" uri="{C3380CC4-5D6E-409C-BE32-E72D297353CC}">
              <c16:uniqueId val="{00000005-5CE9-4A17-98F2-36C41DAC51A6}"/>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1.95</c:v>
                </c:pt>
                <c:pt idx="2">
                  <c:v>#N/A</c:v>
                </c:pt>
                <c:pt idx="3">
                  <c:v>1.9</c:v>
                </c:pt>
                <c:pt idx="4">
                  <c:v>#N/A</c:v>
                </c:pt>
                <c:pt idx="5">
                  <c:v>2.0699999999999998</c:v>
                </c:pt>
                <c:pt idx="6">
                  <c:v>#N/A</c:v>
                </c:pt>
                <c:pt idx="7">
                  <c:v>2.2599999999999998</c:v>
                </c:pt>
                <c:pt idx="8">
                  <c:v>#N/A</c:v>
                </c:pt>
                <c:pt idx="9">
                  <c:v>2.84</c:v>
                </c:pt>
              </c:numCache>
            </c:numRef>
          </c:val>
          <c:extLst xmlns:c16r2="http://schemas.microsoft.com/office/drawing/2015/06/chart">
            <c:ext xmlns:c16="http://schemas.microsoft.com/office/drawing/2014/chart" uri="{C3380CC4-5D6E-409C-BE32-E72D297353CC}">
              <c16:uniqueId val="{00000006-5CE9-4A17-98F2-36C41DAC51A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3.61</c:v>
                </c:pt>
                <c:pt idx="2">
                  <c:v>#N/A</c:v>
                </c:pt>
                <c:pt idx="3">
                  <c:v>4.42</c:v>
                </c:pt>
                <c:pt idx="4">
                  <c:v>#N/A</c:v>
                </c:pt>
                <c:pt idx="5">
                  <c:v>3.31</c:v>
                </c:pt>
                <c:pt idx="6">
                  <c:v>#N/A</c:v>
                </c:pt>
                <c:pt idx="7">
                  <c:v>3.04</c:v>
                </c:pt>
                <c:pt idx="8">
                  <c:v>#N/A</c:v>
                </c:pt>
                <c:pt idx="9">
                  <c:v>3.93</c:v>
                </c:pt>
              </c:numCache>
            </c:numRef>
          </c:val>
          <c:extLst xmlns:c16r2="http://schemas.microsoft.com/office/drawing/2015/06/chart">
            <c:ext xmlns:c16="http://schemas.microsoft.com/office/drawing/2014/chart" uri="{C3380CC4-5D6E-409C-BE32-E72D297353CC}">
              <c16:uniqueId val="{00000007-5CE9-4A17-98F2-36C41DAC51A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3.77</c:v>
                </c:pt>
                <c:pt idx="2">
                  <c:v>#N/A</c:v>
                </c:pt>
                <c:pt idx="3">
                  <c:v>4.24</c:v>
                </c:pt>
                <c:pt idx="4">
                  <c:v>#N/A</c:v>
                </c:pt>
                <c:pt idx="5">
                  <c:v>4.33</c:v>
                </c:pt>
                <c:pt idx="6">
                  <c:v>#N/A</c:v>
                </c:pt>
                <c:pt idx="7">
                  <c:v>4.54</c:v>
                </c:pt>
                <c:pt idx="8">
                  <c:v>#N/A</c:v>
                </c:pt>
                <c:pt idx="9">
                  <c:v>4.24</c:v>
                </c:pt>
              </c:numCache>
            </c:numRef>
          </c:val>
          <c:extLst xmlns:c16r2="http://schemas.microsoft.com/office/drawing/2015/06/chart">
            <c:ext xmlns:c16="http://schemas.microsoft.com/office/drawing/2014/chart" uri="{C3380CC4-5D6E-409C-BE32-E72D297353CC}">
              <c16:uniqueId val="{00000008-5CE9-4A17-98F2-36C41DAC51A6}"/>
            </c:ext>
          </c:extLst>
        </c:ser>
        <c:ser>
          <c:idx val="9"/>
          <c:order val="9"/>
          <c:tx>
            <c:strRef>
              <c:f>データシート!$A$36</c:f>
              <c:strCache>
                <c:ptCount val="1"/>
                <c:pt idx="0">
                  <c:v>市立病院事業会計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0.69</c:v>
                </c:pt>
                <c:pt idx="2">
                  <c:v>0.28000000000000003</c:v>
                </c:pt>
                <c:pt idx="3">
                  <c:v>#N/A</c:v>
                </c:pt>
                <c:pt idx="4">
                  <c:v>0.89</c:v>
                </c:pt>
                <c:pt idx="5">
                  <c:v>#N/A</c:v>
                </c:pt>
                <c:pt idx="6">
                  <c:v>1.03</c:v>
                </c:pt>
                <c:pt idx="7">
                  <c:v>#N/A</c:v>
                </c:pt>
                <c:pt idx="8">
                  <c:v>2.17</c:v>
                </c:pt>
                <c:pt idx="9">
                  <c:v>#N/A</c:v>
                </c:pt>
              </c:numCache>
            </c:numRef>
          </c:val>
          <c:extLst xmlns:c16r2="http://schemas.microsoft.com/office/drawing/2015/06/chart">
            <c:ext xmlns:c16="http://schemas.microsoft.com/office/drawing/2014/chart" uri="{C3380CC4-5D6E-409C-BE32-E72D297353CC}">
              <c16:uniqueId val="{00000009-5CE9-4A17-98F2-36C41DAC51A6}"/>
            </c:ext>
          </c:extLst>
        </c:ser>
        <c:dLbls>
          <c:showLegendKey val="0"/>
          <c:showVal val="0"/>
          <c:showCatName val="0"/>
          <c:showSerName val="0"/>
          <c:showPercent val="0"/>
          <c:showBubbleSize val="0"/>
        </c:dLbls>
        <c:gapWidth val="150"/>
        <c:overlap val="100"/>
        <c:axId val="1729482896"/>
        <c:axId val="1729485072"/>
      </c:barChart>
      <c:catAx>
        <c:axId val="1729482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29485072"/>
        <c:crosses val="autoZero"/>
        <c:auto val="1"/>
        <c:lblAlgn val="ctr"/>
        <c:lblOffset val="100"/>
        <c:tickLblSkip val="1"/>
        <c:tickMarkSkip val="1"/>
        <c:noMultiLvlLbl val="0"/>
      </c:catAx>
      <c:valAx>
        <c:axId val="1729485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9482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8191</c:v>
                </c:pt>
                <c:pt idx="5">
                  <c:v>8209</c:v>
                </c:pt>
                <c:pt idx="8">
                  <c:v>7804</c:v>
                </c:pt>
                <c:pt idx="11">
                  <c:v>7770</c:v>
                </c:pt>
                <c:pt idx="14">
                  <c:v>7534</c:v>
                </c:pt>
              </c:numCache>
            </c:numRef>
          </c:val>
          <c:extLst xmlns:c16r2="http://schemas.microsoft.com/office/drawing/2015/06/chart">
            <c:ext xmlns:c16="http://schemas.microsoft.com/office/drawing/2014/chart" uri="{C3380CC4-5D6E-409C-BE32-E72D297353CC}">
              <c16:uniqueId val="{00000000-D790-42FD-9D2A-08C0E1097F3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1</c:v>
                </c:pt>
                <c:pt idx="9">
                  <c:v>0</c:v>
                </c:pt>
                <c:pt idx="12">
                  <c:v>0</c:v>
                </c:pt>
              </c:numCache>
            </c:numRef>
          </c:val>
          <c:extLst xmlns:c16r2="http://schemas.microsoft.com/office/drawing/2015/06/chart">
            <c:ext xmlns:c16="http://schemas.microsoft.com/office/drawing/2014/chart" uri="{C3380CC4-5D6E-409C-BE32-E72D297353CC}">
              <c16:uniqueId val="{00000001-D790-42FD-9D2A-08C0E1097F3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152</c:v>
                </c:pt>
                <c:pt idx="3">
                  <c:v>149</c:v>
                </c:pt>
                <c:pt idx="6">
                  <c:v>168</c:v>
                </c:pt>
                <c:pt idx="9">
                  <c:v>159</c:v>
                </c:pt>
                <c:pt idx="12">
                  <c:v>153</c:v>
                </c:pt>
              </c:numCache>
            </c:numRef>
          </c:val>
          <c:extLst xmlns:c16r2="http://schemas.microsoft.com/office/drawing/2015/06/chart">
            <c:ext xmlns:c16="http://schemas.microsoft.com/office/drawing/2014/chart" uri="{C3380CC4-5D6E-409C-BE32-E72D297353CC}">
              <c16:uniqueId val="{00000002-D790-42FD-9D2A-08C0E1097F3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931</c:v>
                </c:pt>
                <c:pt idx="3">
                  <c:v>881</c:v>
                </c:pt>
                <c:pt idx="6">
                  <c:v>783</c:v>
                </c:pt>
                <c:pt idx="9">
                  <c:v>697</c:v>
                </c:pt>
                <c:pt idx="12">
                  <c:v>643</c:v>
                </c:pt>
              </c:numCache>
            </c:numRef>
          </c:val>
          <c:extLst xmlns:c16r2="http://schemas.microsoft.com/office/drawing/2015/06/chart">
            <c:ext xmlns:c16="http://schemas.microsoft.com/office/drawing/2014/chart" uri="{C3380CC4-5D6E-409C-BE32-E72D297353CC}">
              <c16:uniqueId val="{00000003-D790-42FD-9D2A-08C0E1097F3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1593</c:v>
                </c:pt>
                <c:pt idx="3">
                  <c:v>1592</c:v>
                </c:pt>
                <c:pt idx="6">
                  <c:v>1783</c:v>
                </c:pt>
                <c:pt idx="9">
                  <c:v>1793</c:v>
                </c:pt>
                <c:pt idx="12">
                  <c:v>1727</c:v>
                </c:pt>
              </c:numCache>
            </c:numRef>
          </c:val>
          <c:extLst xmlns:c16r2="http://schemas.microsoft.com/office/drawing/2015/06/chart">
            <c:ext xmlns:c16="http://schemas.microsoft.com/office/drawing/2014/chart" uri="{C3380CC4-5D6E-409C-BE32-E72D297353CC}">
              <c16:uniqueId val="{00000004-D790-42FD-9D2A-08C0E1097F3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790-42FD-9D2A-08C0E1097F3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790-42FD-9D2A-08C0E1097F3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7716</c:v>
                </c:pt>
                <c:pt idx="3">
                  <c:v>7430</c:v>
                </c:pt>
                <c:pt idx="6">
                  <c:v>7003</c:v>
                </c:pt>
                <c:pt idx="9">
                  <c:v>7510</c:v>
                </c:pt>
                <c:pt idx="12">
                  <c:v>7430</c:v>
                </c:pt>
              </c:numCache>
            </c:numRef>
          </c:val>
          <c:extLst xmlns:c16r2="http://schemas.microsoft.com/office/drawing/2015/06/chart">
            <c:ext xmlns:c16="http://schemas.microsoft.com/office/drawing/2014/chart" uri="{C3380CC4-5D6E-409C-BE32-E72D297353CC}">
              <c16:uniqueId val="{00000007-D790-42FD-9D2A-08C0E1097F3D}"/>
            </c:ext>
          </c:extLst>
        </c:ser>
        <c:dLbls>
          <c:showLegendKey val="0"/>
          <c:showVal val="0"/>
          <c:showCatName val="0"/>
          <c:showSerName val="0"/>
          <c:showPercent val="0"/>
          <c:showBubbleSize val="0"/>
        </c:dLbls>
        <c:gapWidth val="100"/>
        <c:overlap val="100"/>
        <c:axId val="1729493232"/>
        <c:axId val="1729495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2201</c:v>
                </c:pt>
                <c:pt idx="2">
                  <c:v>#N/A</c:v>
                </c:pt>
                <c:pt idx="3">
                  <c:v>#N/A</c:v>
                </c:pt>
                <c:pt idx="4">
                  <c:v>1843</c:v>
                </c:pt>
                <c:pt idx="5">
                  <c:v>#N/A</c:v>
                </c:pt>
                <c:pt idx="6">
                  <c:v>#N/A</c:v>
                </c:pt>
                <c:pt idx="7">
                  <c:v>1934</c:v>
                </c:pt>
                <c:pt idx="8">
                  <c:v>#N/A</c:v>
                </c:pt>
                <c:pt idx="9">
                  <c:v>#N/A</c:v>
                </c:pt>
                <c:pt idx="10">
                  <c:v>2389</c:v>
                </c:pt>
                <c:pt idx="11">
                  <c:v>#N/A</c:v>
                </c:pt>
                <c:pt idx="12">
                  <c:v>#N/A</c:v>
                </c:pt>
                <c:pt idx="13">
                  <c:v>2419</c:v>
                </c:pt>
                <c:pt idx="14">
                  <c:v>#N/A</c:v>
                </c:pt>
              </c:numCache>
            </c:numRef>
          </c:val>
          <c:smooth val="0"/>
          <c:extLst xmlns:c16r2="http://schemas.microsoft.com/office/drawing/2015/06/chart">
            <c:ext xmlns:c16="http://schemas.microsoft.com/office/drawing/2014/chart" uri="{C3380CC4-5D6E-409C-BE32-E72D297353CC}">
              <c16:uniqueId val="{00000008-D790-42FD-9D2A-08C0E1097F3D}"/>
            </c:ext>
          </c:extLst>
        </c:ser>
        <c:dLbls>
          <c:showLegendKey val="0"/>
          <c:showVal val="0"/>
          <c:showCatName val="0"/>
          <c:showSerName val="0"/>
          <c:showPercent val="0"/>
          <c:showBubbleSize val="0"/>
        </c:dLbls>
        <c:marker val="1"/>
        <c:smooth val="0"/>
        <c:axId val="1729493232"/>
        <c:axId val="1729495952"/>
      </c:lineChart>
      <c:catAx>
        <c:axId val="1729493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29495952"/>
        <c:crosses val="autoZero"/>
        <c:auto val="1"/>
        <c:lblAlgn val="ctr"/>
        <c:lblOffset val="100"/>
        <c:tickLblSkip val="1"/>
        <c:tickMarkSkip val="1"/>
        <c:noMultiLvlLbl val="0"/>
      </c:catAx>
      <c:valAx>
        <c:axId val="1729495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9493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62394</c:v>
                </c:pt>
                <c:pt idx="5">
                  <c:v>62077</c:v>
                </c:pt>
                <c:pt idx="8">
                  <c:v>61981</c:v>
                </c:pt>
                <c:pt idx="11">
                  <c:v>61865</c:v>
                </c:pt>
                <c:pt idx="14">
                  <c:v>62264</c:v>
                </c:pt>
              </c:numCache>
            </c:numRef>
          </c:val>
          <c:extLst xmlns:c16r2="http://schemas.microsoft.com/office/drawing/2015/06/chart">
            <c:ext xmlns:c16="http://schemas.microsoft.com/office/drawing/2014/chart" uri="{C3380CC4-5D6E-409C-BE32-E72D297353CC}">
              <c16:uniqueId val="{00000000-F5BA-48A1-8345-725DEE9A2BD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19605</c:v>
                </c:pt>
                <c:pt idx="5">
                  <c:v>19093</c:v>
                </c:pt>
                <c:pt idx="8">
                  <c:v>20294</c:v>
                </c:pt>
                <c:pt idx="11">
                  <c:v>20821</c:v>
                </c:pt>
                <c:pt idx="14">
                  <c:v>21593</c:v>
                </c:pt>
              </c:numCache>
            </c:numRef>
          </c:val>
          <c:extLst xmlns:c16r2="http://schemas.microsoft.com/office/drawing/2015/06/chart">
            <c:ext xmlns:c16="http://schemas.microsoft.com/office/drawing/2014/chart" uri="{C3380CC4-5D6E-409C-BE32-E72D297353CC}">
              <c16:uniqueId val="{00000001-F5BA-48A1-8345-725DEE9A2BD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5783</c:v>
                </c:pt>
                <c:pt idx="5">
                  <c:v>6599</c:v>
                </c:pt>
                <c:pt idx="8">
                  <c:v>8929</c:v>
                </c:pt>
                <c:pt idx="11">
                  <c:v>9038</c:v>
                </c:pt>
                <c:pt idx="14">
                  <c:v>10288</c:v>
                </c:pt>
              </c:numCache>
            </c:numRef>
          </c:val>
          <c:extLst xmlns:c16r2="http://schemas.microsoft.com/office/drawing/2015/06/chart">
            <c:ext xmlns:c16="http://schemas.microsoft.com/office/drawing/2014/chart" uri="{C3380CC4-5D6E-409C-BE32-E72D297353CC}">
              <c16:uniqueId val="{00000002-F5BA-48A1-8345-725DEE9A2BD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5BA-48A1-8345-725DEE9A2BD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5BA-48A1-8345-725DEE9A2BD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4103</c:v>
                </c:pt>
                <c:pt idx="3">
                  <c:v>3604</c:v>
                </c:pt>
                <c:pt idx="6">
                  <c:v>0</c:v>
                </c:pt>
                <c:pt idx="9">
                  <c:v>0</c:v>
                </c:pt>
                <c:pt idx="12">
                  <c:v>0</c:v>
                </c:pt>
              </c:numCache>
            </c:numRef>
          </c:val>
          <c:extLst xmlns:c16r2="http://schemas.microsoft.com/office/drawing/2015/06/chart">
            <c:ext xmlns:c16="http://schemas.microsoft.com/office/drawing/2014/chart" uri="{C3380CC4-5D6E-409C-BE32-E72D297353CC}">
              <c16:uniqueId val="{00000005-F5BA-48A1-8345-725DEE9A2BD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8784</c:v>
                </c:pt>
                <c:pt idx="3">
                  <c:v>7420</c:v>
                </c:pt>
                <c:pt idx="6">
                  <c:v>6897</c:v>
                </c:pt>
                <c:pt idx="9">
                  <c:v>6796</c:v>
                </c:pt>
                <c:pt idx="12">
                  <c:v>6540</c:v>
                </c:pt>
              </c:numCache>
            </c:numRef>
          </c:val>
          <c:extLst xmlns:c16r2="http://schemas.microsoft.com/office/drawing/2015/06/chart">
            <c:ext xmlns:c16="http://schemas.microsoft.com/office/drawing/2014/chart" uri="{C3380CC4-5D6E-409C-BE32-E72D297353CC}">
              <c16:uniqueId val="{00000006-F5BA-48A1-8345-725DEE9A2BD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7351</c:v>
                </c:pt>
                <c:pt idx="3">
                  <c:v>7162</c:v>
                </c:pt>
                <c:pt idx="6">
                  <c:v>6797</c:v>
                </c:pt>
                <c:pt idx="9">
                  <c:v>6045</c:v>
                </c:pt>
                <c:pt idx="12">
                  <c:v>5607</c:v>
                </c:pt>
              </c:numCache>
            </c:numRef>
          </c:val>
          <c:extLst xmlns:c16r2="http://schemas.microsoft.com/office/drawing/2015/06/chart">
            <c:ext xmlns:c16="http://schemas.microsoft.com/office/drawing/2014/chart" uri="{C3380CC4-5D6E-409C-BE32-E72D297353CC}">
              <c16:uniqueId val="{00000007-F5BA-48A1-8345-725DEE9A2BD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22736</c:v>
                </c:pt>
                <c:pt idx="3">
                  <c:v>21254</c:v>
                </c:pt>
                <c:pt idx="6">
                  <c:v>20863</c:v>
                </c:pt>
                <c:pt idx="9">
                  <c:v>20304</c:v>
                </c:pt>
                <c:pt idx="12">
                  <c:v>20281</c:v>
                </c:pt>
              </c:numCache>
            </c:numRef>
          </c:val>
          <c:extLst xmlns:c16r2="http://schemas.microsoft.com/office/drawing/2015/06/chart">
            <c:ext xmlns:c16="http://schemas.microsoft.com/office/drawing/2014/chart" uri="{C3380CC4-5D6E-409C-BE32-E72D297353CC}">
              <c16:uniqueId val="{00000008-F5BA-48A1-8345-725DEE9A2BD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2035</c:v>
                </c:pt>
                <c:pt idx="3">
                  <c:v>1948</c:v>
                </c:pt>
                <c:pt idx="6">
                  <c:v>1763</c:v>
                </c:pt>
                <c:pt idx="9">
                  <c:v>1628</c:v>
                </c:pt>
                <c:pt idx="12">
                  <c:v>1498</c:v>
                </c:pt>
              </c:numCache>
            </c:numRef>
          </c:val>
          <c:extLst xmlns:c16r2="http://schemas.microsoft.com/office/drawing/2015/06/chart">
            <c:ext xmlns:c16="http://schemas.microsoft.com/office/drawing/2014/chart" uri="{C3380CC4-5D6E-409C-BE32-E72D297353CC}">
              <c16:uniqueId val="{00000009-F5BA-48A1-8345-725DEE9A2BD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73225</c:v>
                </c:pt>
                <c:pt idx="3">
                  <c:v>73563</c:v>
                </c:pt>
                <c:pt idx="6">
                  <c:v>79352</c:v>
                </c:pt>
                <c:pt idx="9">
                  <c:v>81870</c:v>
                </c:pt>
                <c:pt idx="12">
                  <c:v>82579</c:v>
                </c:pt>
              </c:numCache>
            </c:numRef>
          </c:val>
          <c:extLst xmlns:c16r2="http://schemas.microsoft.com/office/drawing/2015/06/chart">
            <c:ext xmlns:c16="http://schemas.microsoft.com/office/drawing/2014/chart" uri="{C3380CC4-5D6E-409C-BE32-E72D297353CC}">
              <c16:uniqueId val="{0000000A-F5BA-48A1-8345-725DEE9A2BD6}"/>
            </c:ext>
          </c:extLst>
        </c:ser>
        <c:dLbls>
          <c:showLegendKey val="0"/>
          <c:showVal val="0"/>
          <c:showCatName val="0"/>
          <c:showSerName val="0"/>
          <c:showPercent val="0"/>
          <c:showBubbleSize val="0"/>
        </c:dLbls>
        <c:gapWidth val="100"/>
        <c:overlap val="100"/>
        <c:axId val="1729491056"/>
        <c:axId val="1729483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30452</c:v>
                </c:pt>
                <c:pt idx="2">
                  <c:v>#N/A</c:v>
                </c:pt>
                <c:pt idx="3">
                  <c:v>#N/A</c:v>
                </c:pt>
                <c:pt idx="4">
                  <c:v>27182</c:v>
                </c:pt>
                <c:pt idx="5">
                  <c:v>#N/A</c:v>
                </c:pt>
                <c:pt idx="6">
                  <c:v>#N/A</c:v>
                </c:pt>
                <c:pt idx="7">
                  <c:v>24468</c:v>
                </c:pt>
                <c:pt idx="8">
                  <c:v>#N/A</c:v>
                </c:pt>
                <c:pt idx="9">
                  <c:v>#N/A</c:v>
                </c:pt>
                <c:pt idx="10">
                  <c:v>24918</c:v>
                </c:pt>
                <c:pt idx="11">
                  <c:v>#N/A</c:v>
                </c:pt>
                <c:pt idx="12">
                  <c:v>#N/A</c:v>
                </c:pt>
                <c:pt idx="13">
                  <c:v>22360</c:v>
                </c:pt>
                <c:pt idx="14">
                  <c:v>#N/A</c:v>
                </c:pt>
              </c:numCache>
            </c:numRef>
          </c:val>
          <c:smooth val="0"/>
          <c:extLst xmlns:c16r2="http://schemas.microsoft.com/office/drawing/2015/06/chart">
            <c:ext xmlns:c16="http://schemas.microsoft.com/office/drawing/2014/chart" uri="{C3380CC4-5D6E-409C-BE32-E72D297353CC}">
              <c16:uniqueId val="{0000000B-F5BA-48A1-8345-725DEE9A2BD6}"/>
            </c:ext>
          </c:extLst>
        </c:ser>
        <c:dLbls>
          <c:showLegendKey val="0"/>
          <c:showVal val="0"/>
          <c:showCatName val="0"/>
          <c:showSerName val="0"/>
          <c:showPercent val="0"/>
          <c:showBubbleSize val="0"/>
        </c:dLbls>
        <c:marker val="1"/>
        <c:smooth val="0"/>
        <c:axId val="1729491056"/>
        <c:axId val="1729483440"/>
      </c:lineChart>
      <c:catAx>
        <c:axId val="1729491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29483440"/>
        <c:crosses val="autoZero"/>
        <c:auto val="1"/>
        <c:lblAlgn val="ctr"/>
        <c:lblOffset val="100"/>
        <c:tickLblSkip val="1"/>
        <c:tickMarkSkip val="1"/>
        <c:noMultiLvlLbl val="0"/>
      </c:catAx>
      <c:valAx>
        <c:axId val="1729483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9491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2997</c:v>
                </c:pt>
                <c:pt idx="1">
                  <c:v>3224</c:v>
                </c:pt>
                <c:pt idx="2">
                  <c:v>3667</c:v>
                </c:pt>
              </c:numCache>
            </c:numRef>
          </c:val>
          <c:extLst xmlns:c16r2="http://schemas.microsoft.com/office/drawing/2015/06/chart">
            <c:ext xmlns:c16="http://schemas.microsoft.com/office/drawing/2014/chart" uri="{C3380CC4-5D6E-409C-BE32-E72D297353CC}">
              <c16:uniqueId val="{00000000-A983-45D6-AD39-B27906DD032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1586</c:v>
                </c:pt>
                <c:pt idx="1">
                  <c:v>1812</c:v>
                </c:pt>
                <c:pt idx="2">
                  <c:v>2170</c:v>
                </c:pt>
              </c:numCache>
            </c:numRef>
          </c:val>
          <c:extLst xmlns:c16r2="http://schemas.microsoft.com/office/drawing/2015/06/chart">
            <c:ext xmlns:c16="http://schemas.microsoft.com/office/drawing/2014/chart" uri="{C3380CC4-5D6E-409C-BE32-E72D297353CC}">
              <c16:uniqueId val="{00000001-A983-45D6-AD39-B27906DD032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3845</c:v>
                </c:pt>
                <c:pt idx="1">
                  <c:v>3453</c:v>
                </c:pt>
                <c:pt idx="2">
                  <c:v>3651</c:v>
                </c:pt>
              </c:numCache>
            </c:numRef>
          </c:val>
          <c:extLst xmlns:c16r2="http://schemas.microsoft.com/office/drawing/2015/06/chart">
            <c:ext xmlns:c16="http://schemas.microsoft.com/office/drawing/2014/chart" uri="{C3380CC4-5D6E-409C-BE32-E72D297353CC}">
              <c16:uniqueId val="{00000002-A983-45D6-AD39-B27906DD032A}"/>
            </c:ext>
          </c:extLst>
        </c:ser>
        <c:dLbls>
          <c:showLegendKey val="0"/>
          <c:showVal val="0"/>
          <c:showCatName val="0"/>
          <c:showSerName val="0"/>
          <c:showPercent val="0"/>
          <c:showBubbleSize val="0"/>
        </c:dLbls>
        <c:gapWidth val="120"/>
        <c:overlap val="100"/>
        <c:axId val="1729496496"/>
        <c:axId val="1729497040"/>
      </c:barChart>
      <c:catAx>
        <c:axId val="1729496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729497040"/>
        <c:crosses val="autoZero"/>
        <c:auto val="1"/>
        <c:lblAlgn val="ctr"/>
        <c:lblOffset val="100"/>
        <c:tickLblSkip val="1"/>
        <c:tickMarkSkip val="1"/>
        <c:noMultiLvlLbl val="0"/>
      </c:catAx>
      <c:valAx>
        <c:axId val="17294970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729496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C93-469D-8727-F9D5A343CDBB}"/>
                </c:ext>
                <c:ext xmlns:c15="http://schemas.microsoft.com/office/drawing/2012/chart" uri="{CE6537A1-D6FC-4f65-9D91-7224C49458BB}">
                  <c15:dlblFieldTable>
                    <c15:dlblFTEntry>
                      <c15:txfldGUID>{A0EA40FC-8665-4CCC-AC7E-8599D0E758C9}</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C93-469D-8727-F9D5A343CDBB}"/>
                </c:ext>
                <c:ext xmlns:c15="http://schemas.microsoft.com/office/drawing/2012/chart" uri="{CE6537A1-D6FC-4f65-9D91-7224C49458BB}">
                  <c15:dlblFieldTable>
                    <c15:dlblFTEntry>
                      <c15:txfldGUID>{C4A01007-F585-4102-9902-8E01F47AC4D1}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C93-469D-8727-F9D5A343CDBB}"/>
                </c:ext>
                <c:ext xmlns:c15="http://schemas.microsoft.com/office/drawing/2012/chart" uri="{CE6537A1-D6FC-4f65-9D91-7224C49458BB}">
                  <c15:dlblFieldTable>
                    <c15:dlblFTEntry>
                      <c15:txfldGUID>{56270541-F409-4DCC-BEF6-A127BB9B42BB}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C93-469D-8727-F9D5A343CDBB}"/>
                </c:ext>
                <c:ext xmlns:c15="http://schemas.microsoft.com/office/drawing/2012/chart" uri="{CE6537A1-D6FC-4f65-9D91-7224C49458BB}">
                  <c15:dlblFieldTable>
                    <c15:dlblFTEntry>
                      <c15:txfldGUID>{B37C0643-8793-4025-9EDB-91E48A34B63F}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C93-469D-8727-F9D5A343CDBB}"/>
                </c:ext>
                <c:ext xmlns:c15="http://schemas.microsoft.com/office/drawing/2012/chart" uri="{CE6537A1-D6FC-4f65-9D91-7224C49458BB}">
                  <c15:dlblFieldTable>
                    <c15:dlblFTEntry>
                      <c15:txfldGUID>{B9C9B689-CE4B-4980-9868-1E749A995663}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C93-469D-8727-F9D5A343CDBB}"/>
                </c:ext>
                <c:ext xmlns:c15="http://schemas.microsoft.com/office/drawing/2012/chart" uri="{CE6537A1-D6FC-4f65-9D91-7224C49458BB}">
                  <c15:dlblFieldTable>
                    <c15:dlblFTEntry>
                      <c15:txfldGUID>{5A73A037-F5C4-4468-8CB9-16522CBF93B0}</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C93-469D-8727-F9D5A343CDBB}"/>
                </c:ext>
                <c:ext xmlns:c15="http://schemas.microsoft.com/office/drawing/2012/chart" uri="{CE6537A1-D6FC-4f65-9D91-7224C49458BB}">
                  <c15:layout/>
                  <c15:dlblFieldTable>
                    <c15:dlblFTEntry>
                      <c15:txfldGUID>{A5121F01-9D5A-4EC6-9981-70061C8E06BD}</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C93-469D-8727-F9D5A343CDBB}"/>
                </c:ext>
                <c:ext xmlns:c15="http://schemas.microsoft.com/office/drawing/2012/chart" uri="{CE6537A1-D6FC-4f65-9D91-7224C49458BB}">
                  <c15:layout/>
                  <c15:dlblFieldTable>
                    <c15:dlblFTEntry>
                      <c15:txfldGUID>{08A7D94D-2EB7-4FB4-BDEE-D79A096B0549}</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C93-469D-8727-F9D5A343CDBB}"/>
                </c:ext>
                <c:ext xmlns:c15="http://schemas.microsoft.com/office/drawing/2012/chart" uri="{CE6537A1-D6FC-4f65-9D91-7224C49458BB}">
                  <c15:layout/>
                  <c15:dlblFieldTable>
                    <c15:dlblFTEntry>
                      <c15:txfldGUID>{FAE5488A-065E-450D-A8D1-2218C9233CF0}</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43.9</c:v>
                </c:pt>
                <c:pt idx="24">
                  <c:v>50.6</c:v>
                </c:pt>
                <c:pt idx="32">
                  <c:v>51.7</c:v>
                </c:pt>
              </c:numCache>
            </c:numRef>
          </c:xVal>
          <c:yVal>
            <c:numRef>
              <c:f>公会計指標分析・財政指標組合せ分析表!$BP$51:$DC$51</c:f>
              <c:numCache>
                <c:formatCode>#,##0.0;"▲ "#,##0.0</c:formatCode>
                <c:ptCount val="40"/>
                <c:pt idx="16">
                  <c:v>72.3</c:v>
                </c:pt>
                <c:pt idx="24">
                  <c:v>73.7</c:v>
                </c:pt>
                <c:pt idx="32">
                  <c:v>66</c:v>
                </c:pt>
              </c:numCache>
            </c:numRef>
          </c:yVal>
          <c:smooth val="0"/>
          <c:extLst xmlns:c16r2="http://schemas.microsoft.com/office/drawing/2015/06/chart">
            <c:ext xmlns:c16="http://schemas.microsoft.com/office/drawing/2014/chart" uri="{C3380CC4-5D6E-409C-BE32-E72D297353CC}">
              <c16:uniqueId val="{00000009-8C93-469D-8727-F9D5A343CDB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C93-469D-8727-F9D5A343CDBB}"/>
                </c:ext>
                <c:ext xmlns:c15="http://schemas.microsoft.com/office/drawing/2012/chart" uri="{CE6537A1-D6FC-4f65-9D91-7224C49458BB}">
                  <c15:dlblFieldTable>
                    <c15:dlblFTEntry>
                      <c15:txfldGUID>{90A0005B-DCCE-402B-AAC6-0D08B897C76C}</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C93-469D-8727-F9D5A343CDBB}"/>
                </c:ext>
                <c:ext xmlns:c15="http://schemas.microsoft.com/office/drawing/2012/chart" uri="{CE6537A1-D6FC-4f65-9D91-7224C49458BB}">
                  <c15:dlblFieldTable>
                    <c15:dlblFTEntry>
                      <c15:txfldGUID>{7529EA76-E0BB-44E5-877E-55E449467D78}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C93-469D-8727-F9D5A343CDBB}"/>
                </c:ext>
                <c:ext xmlns:c15="http://schemas.microsoft.com/office/drawing/2012/chart" uri="{CE6537A1-D6FC-4f65-9D91-7224C49458BB}">
                  <c15:dlblFieldTable>
                    <c15:dlblFTEntry>
                      <c15:txfldGUID>{AE0F5EC6-C60C-4452-8E41-F2AECDBFBF3F}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C93-469D-8727-F9D5A343CDBB}"/>
                </c:ext>
                <c:ext xmlns:c15="http://schemas.microsoft.com/office/drawing/2012/chart" uri="{CE6537A1-D6FC-4f65-9D91-7224C49458BB}">
                  <c15:dlblFieldTable>
                    <c15:dlblFTEntry>
                      <c15:txfldGUID>{B0CD981C-BD34-4B1D-8AD3-930A3B095F0E}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C93-469D-8727-F9D5A343CDBB}"/>
                </c:ext>
                <c:ext xmlns:c15="http://schemas.microsoft.com/office/drawing/2012/chart" uri="{CE6537A1-D6FC-4f65-9D91-7224C49458BB}">
                  <c15:dlblFieldTable>
                    <c15:dlblFTEntry>
                      <c15:txfldGUID>{A701371D-A7E0-4257-A444-391EA1902C95}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C93-469D-8727-F9D5A343CDBB}"/>
                </c:ext>
                <c:ext xmlns:c15="http://schemas.microsoft.com/office/drawing/2012/chart" uri="{CE6537A1-D6FC-4f65-9D91-7224C49458BB}">
                  <c15:dlblFieldTable>
                    <c15:dlblFTEntry>
                      <c15:txfldGUID>{19FEA9FE-2FF9-4B57-84C7-C7A60945389E}</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C93-469D-8727-F9D5A343CDBB}"/>
                </c:ext>
                <c:ext xmlns:c15="http://schemas.microsoft.com/office/drawing/2012/chart" uri="{CE6537A1-D6FC-4f65-9D91-7224C49458BB}">
                  <c15:layout/>
                  <c15:dlblFieldTable>
                    <c15:dlblFTEntry>
                      <c15:txfldGUID>{D4CEEEAA-D1F0-4FA4-8228-0172781EE055}</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C93-469D-8727-F9D5A343CDBB}"/>
                </c:ext>
                <c:ext xmlns:c15="http://schemas.microsoft.com/office/drawing/2012/chart" uri="{CE6537A1-D6FC-4f65-9D91-7224C49458BB}">
                  <c15:layout/>
                  <c15:dlblFieldTable>
                    <c15:dlblFTEntry>
                      <c15:txfldGUID>{4977DA0B-22AA-4095-89DF-F34E33AD05CE}</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C93-469D-8727-F9D5A343CDBB}"/>
                </c:ext>
                <c:ext xmlns:c15="http://schemas.microsoft.com/office/drawing/2012/chart" uri="{CE6537A1-D6FC-4f65-9D91-7224C49458BB}">
                  <c15:layout/>
                  <c15:dlblFieldTable>
                    <c15:dlblFTEntry>
                      <c15:txfldGUID>{7CF151E3-4F0C-40E5-BFD1-BF8320E35A81}</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52.6</c:v>
                </c:pt>
                <c:pt idx="24">
                  <c:v>58.6</c:v>
                </c:pt>
                <c:pt idx="32">
                  <c:v>57.9</c:v>
                </c:pt>
              </c:numCache>
            </c:numRef>
          </c:xVal>
          <c:yVal>
            <c:numRef>
              <c:f>公会計指標分析・財政指標組合せ分析表!$BP$55:$DC$55</c:f>
              <c:numCache>
                <c:formatCode>#,##0.0;"▲ "#,##0.0</c:formatCode>
                <c:ptCount val="40"/>
                <c:pt idx="16">
                  <c:v>25.4</c:v>
                </c:pt>
                <c:pt idx="24">
                  <c:v>16.600000000000001</c:v>
                </c:pt>
                <c:pt idx="32">
                  <c:v>17.399999999999999</c:v>
                </c:pt>
              </c:numCache>
            </c:numRef>
          </c:yVal>
          <c:smooth val="0"/>
          <c:extLst xmlns:c16r2="http://schemas.microsoft.com/office/drawing/2015/06/chart">
            <c:ext xmlns:c16="http://schemas.microsoft.com/office/drawing/2014/chart" uri="{C3380CC4-5D6E-409C-BE32-E72D297353CC}">
              <c16:uniqueId val="{00000013-8C93-469D-8727-F9D5A343CDBB}"/>
            </c:ext>
          </c:extLst>
        </c:ser>
        <c:dLbls>
          <c:showLegendKey val="0"/>
          <c:showVal val="1"/>
          <c:showCatName val="0"/>
          <c:showSerName val="0"/>
          <c:showPercent val="0"/>
          <c:showBubbleSize val="0"/>
        </c:dLbls>
        <c:axId val="1247789744"/>
        <c:axId val="1247795184"/>
      </c:scatterChart>
      <c:valAx>
        <c:axId val="1247789744"/>
        <c:scaling>
          <c:orientation val="minMax"/>
          <c:max val="60"/>
          <c:min val="4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7795184"/>
        <c:crosses val="autoZero"/>
        <c:crossBetween val="midCat"/>
      </c:valAx>
      <c:valAx>
        <c:axId val="1247795184"/>
        <c:scaling>
          <c:orientation val="minMax"/>
          <c:max val="84"/>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477897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6FD-4715-825B-D413DE6787D4}"/>
                </c:ext>
                <c:ext xmlns:c15="http://schemas.microsoft.com/office/drawing/2012/chart" uri="{CE6537A1-D6FC-4f65-9D91-7224C49458BB}">
                  <c15:layout/>
                  <c15:dlblFieldTable>
                    <c15:dlblFTEntry>
                      <c15:txfldGUID>{8BB30044-50DC-412A-9A7C-9F821A6F1815}</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6FD-4715-825B-D413DE6787D4}"/>
                </c:ext>
                <c:ext xmlns:c15="http://schemas.microsoft.com/office/drawing/2012/chart" uri="{CE6537A1-D6FC-4f65-9D91-7224C49458BB}">
                  <c15:dlblFieldTable>
                    <c15:dlblFTEntry>
                      <c15:txfldGUID>{F5D671D7-4B95-4070-B481-6F468D6153A8}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6FD-4715-825B-D413DE6787D4}"/>
                </c:ext>
                <c:ext xmlns:c15="http://schemas.microsoft.com/office/drawing/2012/chart" uri="{CE6537A1-D6FC-4f65-9D91-7224C49458BB}">
                  <c15:dlblFieldTable>
                    <c15:dlblFTEntry>
                      <c15:txfldGUID>{494F838E-6D3C-493C-B079-61EA2C40CCE3}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6FD-4715-825B-D413DE6787D4}"/>
                </c:ext>
                <c:ext xmlns:c15="http://schemas.microsoft.com/office/drawing/2012/chart" uri="{CE6537A1-D6FC-4f65-9D91-7224C49458BB}">
                  <c15:dlblFieldTable>
                    <c15:dlblFTEntry>
                      <c15:txfldGUID>{DD993F09-3B0B-40F0-90AC-8034DB5A90E7}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6FD-4715-825B-D413DE6787D4}"/>
                </c:ext>
                <c:ext xmlns:c15="http://schemas.microsoft.com/office/drawing/2012/chart" uri="{CE6537A1-D6FC-4f65-9D91-7224C49458BB}">
                  <c15:dlblFieldTable>
                    <c15:dlblFTEntry>
                      <c15:txfldGUID>{CCD219D2-E60D-4235-887E-4F396C55F0FA}</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6FD-4715-825B-D413DE6787D4}"/>
                </c:ext>
                <c:ext xmlns:c15="http://schemas.microsoft.com/office/drawing/2012/chart" uri="{CE6537A1-D6FC-4f65-9D91-7224C49458BB}">
                  <c15:layout/>
                  <c15:dlblFieldTable>
                    <c15:dlblFTEntry>
                      <c15:txfldGUID>{BF9D3EDC-35C9-4DBC-A417-6D3D18ECA5AA}</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3.1917608023415027E-2"/>
                  <c:y val="-4.911853974260004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6FD-4715-825B-D413DE6787D4}"/>
                </c:ext>
                <c:ext xmlns:c15="http://schemas.microsoft.com/office/drawing/2012/chart" uri="{CE6537A1-D6FC-4f65-9D91-7224C49458BB}">
                  <c15:layout/>
                  <c15:dlblFieldTable>
                    <c15:dlblFTEntry>
                      <c15:txfldGUID>{F8B9CC66-F546-477B-A2C7-965E0A542D83}</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3.1478375214806308E-2"/>
                  <c:y val="-7.5714754432987849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6FD-4715-825B-D413DE6787D4}"/>
                </c:ext>
                <c:ext xmlns:c15="http://schemas.microsoft.com/office/drawing/2012/chart" uri="{CE6537A1-D6FC-4f65-9D91-7224C49458BB}">
                  <c15:layout/>
                  <c15:dlblFieldTable>
                    <c15:dlblFTEntry>
                      <c15:txfldGUID>{8F453B5C-0E0F-4666-9DFD-B1E476C5BD68}</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6FD-4715-825B-D413DE6787D4}"/>
                </c:ext>
                <c:ext xmlns:c15="http://schemas.microsoft.com/office/drawing/2012/chart" uri="{CE6537A1-D6FC-4f65-9D91-7224C49458BB}">
                  <c15:layout/>
                  <c15:dlblFieldTable>
                    <c15:dlblFTEntry>
                      <c15:txfldGUID>{EA97852D-94E5-4D61-9930-433980B5823C}</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7.4</c:v>
                </c:pt>
                <c:pt idx="16">
                  <c:v>5.9</c:v>
                </c:pt>
                <c:pt idx="24">
                  <c:v>6.1</c:v>
                </c:pt>
                <c:pt idx="32">
                  <c:v>6.6</c:v>
                </c:pt>
              </c:numCache>
            </c:numRef>
          </c:xVal>
          <c:yVal>
            <c:numRef>
              <c:f>公会計指標分析・財政指標組合せ分析表!$BP$73:$DC$73</c:f>
              <c:numCache>
                <c:formatCode>#,##0.0;"▲ "#,##0.0</c:formatCode>
                <c:ptCount val="40"/>
                <c:pt idx="0">
                  <c:v>91.4</c:v>
                </c:pt>
                <c:pt idx="8">
                  <c:v>82.3</c:v>
                </c:pt>
                <c:pt idx="16">
                  <c:v>72.3</c:v>
                </c:pt>
                <c:pt idx="24">
                  <c:v>73.7</c:v>
                </c:pt>
                <c:pt idx="32">
                  <c:v>66</c:v>
                </c:pt>
              </c:numCache>
            </c:numRef>
          </c:yVal>
          <c:smooth val="0"/>
          <c:extLst xmlns:c16r2="http://schemas.microsoft.com/office/drawing/2015/06/chart">
            <c:ext xmlns:c16="http://schemas.microsoft.com/office/drawing/2014/chart" uri="{C3380CC4-5D6E-409C-BE32-E72D297353CC}">
              <c16:uniqueId val="{00000009-C6FD-4715-825B-D413DE6787D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6FD-4715-825B-D413DE6787D4}"/>
                </c:ext>
                <c:ext xmlns:c15="http://schemas.microsoft.com/office/drawing/2012/chart" uri="{CE6537A1-D6FC-4f65-9D91-7224C49458BB}">
                  <c15:layout/>
                  <c15:dlblFieldTable>
                    <c15:dlblFTEntry>
                      <c15:txfldGUID>{9DF14E2F-651B-4C1D-BF73-AD0210983C15}</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6FD-4715-825B-D413DE6787D4}"/>
                </c:ext>
                <c:ext xmlns:c15="http://schemas.microsoft.com/office/drawing/2012/chart" uri="{CE6537A1-D6FC-4f65-9D91-7224C49458BB}">
                  <c15:dlblFieldTable>
                    <c15:dlblFTEntry>
                      <c15:txfldGUID>{B54B46E2-B39D-43AE-9130-5F281D424F74}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6FD-4715-825B-D413DE6787D4}"/>
                </c:ext>
                <c:ext xmlns:c15="http://schemas.microsoft.com/office/drawing/2012/chart" uri="{CE6537A1-D6FC-4f65-9D91-7224C49458BB}">
                  <c15:dlblFieldTable>
                    <c15:dlblFTEntry>
                      <c15:txfldGUID>{63BFD143-72FA-42D5-9382-6A0C2BBC0A03}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6FD-4715-825B-D413DE6787D4}"/>
                </c:ext>
                <c:ext xmlns:c15="http://schemas.microsoft.com/office/drawing/2012/chart" uri="{CE6537A1-D6FC-4f65-9D91-7224C49458BB}">
                  <c15:dlblFieldTable>
                    <c15:dlblFTEntry>
                      <c15:txfldGUID>{FA8B7FD2-D4C3-4843-B6DB-34AFFB09A398}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6FD-4715-825B-D413DE6787D4}"/>
                </c:ext>
                <c:ext xmlns:c15="http://schemas.microsoft.com/office/drawing/2012/chart" uri="{CE6537A1-D6FC-4f65-9D91-7224C49458BB}">
                  <c15:dlblFieldTable>
                    <c15:dlblFTEntry>
                      <c15:txfldGUID>{2F2F645D-FD9D-4F91-A3D4-742CF1362AB5}</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6FD-4715-825B-D413DE6787D4}"/>
                </c:ext>
                <c:ext xmlns:c15="http://schemas.microsoft.com/office/drawing/2012/chart" uri="{CE6537A1-D6FC-4f65-9D91-7224C49458BB}">
                  <c15:layout/>
                  <c15:dlblFieldTable>
                    <c15:dlblFTEntry>
                      <c15:txfldGUID>{3A802897-DE6A-4EF1-8F2E-DF4042513B38}</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6FD-4715-825B-D413DE6787D4}"/>
                </c:ext>
                <c:ext xmlns:c15="http://schemas.microsoft.com/office/drawing/2012/chart" uri="{CE6537A1-D6FC-4f65-9D91-7224C49458BB}">
                  <c15:layout/>
                  <c15:dlblFieldTable>
                    <c15:dlblFTEntry>
                      <c15:txfldGUID>{2B081FF5-42F3-4B46-8FD3-0FE0C859EE80}</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6FD-4715-825B-D413DE6787D4}"/>
                </c:ext>
                <c:ext xmlns:c15="http://schemas.microsoft.com/office/drawing/2012/chart" uri="{CE6537A1-D6FC-4f65-9D91-7224C49458BB}">
                  <c15:layout/>
                  <c15:dlblFieldTable>
                    <c15:dlblFTEntry>
                      <c15:txfldGUID>{CAE61FAE-22CE-4602-8067-C8804BA80AC0}</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6FD-4715-825B-D413DE6787D4}"/>
                </c:ext>
                <c:ext xmlns:c15="http://schemas.microsoft.com/office/drawing/2012/chart" uri="{CE6537A1-D6FC-4f65-9D91-7224C49458BB}">
                  <c15:layout/>
                  <c15:dlblFieldTable>
                    <c15:dlblFTEntry>
                      <c15:txfldGUID>{BB3B53E2-4EE7-4DDC-8FCC-57D6BB52969F}</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5.2</c:v>
                </c:pt>
                <c:pt idx="16">
                  <c:v>4.8</c:v>
                </c:pt>
                <c:pt idx="24">
                  <c:v>3.6</c:v>
                </c:pt>
                <c:pt idx="32">
                  <c:v>3.6</c:v>
                </c:pt>
              </c:numCache>
            </c:numRef>
          </c:xVal>
          <c:yVal>
            <c:numRef>
              <c:f>公会計指標分析・財政指標組合せ分析表!$BP$77:$DC$77</c:f>
              <c:numCache>
                <c:formatCode>#,##0.0;"▲ "#,##0.0</c:formatCode>
                <c:ptCount val="40"/>
                <c:pt idx="0">
                  <c:v>32.6</c:v>
                </c:pt>
                <c:pt idx="8">
                  <c:v>30.5</c:v>
                </c:pt>
                <c:pt idx="16">
                  <c:v>25.4</c:v>
                </c:pt>
                <c:pt idx="24">
                  <c:v>16.600000000000001</c:v>
                </c:pt>
                <c:pt idx="32">
                  <c:v>17.399999999999999</c:v>
                </c:pt>
              </c:numCache>
            </c:numRef>
          </c:yVal>
          <c:smooth val="0"/>
          <c:extLst xmlns:c16r2="http://schemas.microsoft.com/office/drawing/2015/06/chart">
            <c:ext xmlns:c16="http://schemas.microsoft.com/office/drawing/2014/chart" uri="{C3380CC4-5D6E-409C-BE32-E72D297353CC}">
              <c16:uniqueId val="{00000013-C6FD-4715-825B-D413DE6787D4}"/>
            </c:ext>
          </c:extLst>
        </c:ser>
        <c:dLbls>
          <c:showLegendKey val="0"/>
          <c:showVal val="1"/>
          <c:showCatName val="0"/>
          <c:showSerName val="0"/>
          <c:showPercent val="0"/>
          <c:showBubbleSize val="0"/>
        </c:dLbls>
        <c:axId val="1247785936"/>
        <c:axId val="1247786480"/>
      </c:scatterChart>
      <c:valAx>
        <c:axId val="1247785936"/>
        <c:scaling>
          <c:orientation val="minMax"/>
          <c:max val="9.6"/>
          <c:min val="3.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7786480"/>
        <c:crosses val="autoZero"/>
        <c:crossBetween val="midCat"/>
      </c:valAx>
      <c:valAx>
        <c:axId val="1247786480"/>
        <c:scaling>
          <c:orientation val="minMax"/>
          <c:max val="104"/>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477859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北海道苫小牧市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％の増加、単年度実質公債費比率は前年度と比較すると同ポイントとなっており、</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か年平均の実質公債費比率は</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％の増加となっております。</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年度決算における分子の増は、元利償還金に充当する土地売払収入や市営住宅使用料の減少により、公債費に充当する一般財源が増加となったことが主な要因です。</a:t>
          </a:r>
        </a:p>
        <a:p>
          <a:r>
            <a:rPr kumimoji="1" lang="ja-JP" altLang="en-US" sz="1400">
              <a:latin typeface="ＭＳ ゴシック" pitchFamily="49" charset="-128"/>
              <a:ea typeface="ＭＳ ゴシック" pitchFamily="49" charset="-128"/>
            </a:rPr>
            <a:t>　今後も引き続き、財政基盤安定化計画に基づき、基金及び市債の発行管理などにより、公債費の将来負担が過大にならないよう、健全な財政運営に努めてまいります。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北海道苫小牧市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前年度と比較して、将来負担比率は</a:t>
          </a:r>
          <a:r>
            <a:rPr kumimoji="1" lang="en-US" altLang="ja-JP" sz="1400">
              <a:latin typeface="ＭＳ ゴシック" pitchFamily="49" charset="-128"/>
              <a:ea typeface="ＭＳ ゴシック" pitchFamily="49" charset="-128"/>
            </a:rPr>
            <a:t>7.7</a:t>
          </a:r>
          <a:r>
            <a:rPr kumimoji="1" lang="ja-JP" altLang="en-US" sz="1400">
              <a:latin typeface="ＭＳ ゴシック" pitchFamily="49" charset="-128"/>
              <a:ea typeface="ＭＳ ゴシック" pitchFamily="49" charset="-128"/>
            </a:rPr>
            <a:t>ポイントの減少、分子も</a:t>
          </a:r>
          <a:r>
            <a:rPr kumimoji="1" lang="en-US" altLang="ja-JP" sz="1400">
              <a:latin typeface="ＭＳ ゴシック" pitchFamily="49" charset="-128"/>
              <a:ea typeface="ＭＳ ゴシック" pitchFamily="49" charset="-128"/>
            </a:rPr>
            <a:t>10.3</a:t>
          </a:r>
          <a:r>
            <a:rPr kumimoji="1" lang="ja-JP" altLang="en-US" sz="1400">
              <a:latin typeface="ＭＳ ゴシック" pitchFamily="49" charset="-128"/>
              <a:ea typeface="ＭＳ ゴシック" pitchFamily="49" charset="-128"/>
            </a:rPr>
            <a:t>％の減少となっております。</a:t>
          </a:r>
        </a:p>
        <a:p>
          <a:r>
            <a:rPr kumimoji="1" lang="ja-JP" altLang="en-US" sz="1400">
              <a:latin typeface="ＭＳ ゴシック" pitchFamily="49" charset="-128"/>
              <a:ea typeface="ＭＳ ゴシック" pitchFamily="49" charset="-128"/>
            </a:rPr>
            <a:t>　分子の減少の要因は、一般会計等に係る充当可能基金の増額が主な要因となっており、財政調整基金等の積立てにより増加しております。</a:t>
          </a:r>
        </a:p>
        <a:p>
          <a:r>
            <a:rPr kumimoji="1" lang="ja-JP" altLang="en-US" sz="1400">
              <a:latin typeface="ＭＳ ゴシック" pitchFamily="49" charset="-128"/>
              <a:ea typeface="ＭＳ ゴシック" pitchFamily="49" charset="-128"/>
            </a:rPr>
            <a:t>　今後も引き続き、財政基盤安定化計画に基づき、基金及び市債の発行管理などにより、将来世代の負担が過大にならないよう、健全な財政運営に努めてまいります。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北海道苫小牧市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小学校及び中学校の改築等に伴い「教育施設整備基金」を取り崩した一方、「財政調整基金」や「減債基金」等へ</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積立てたことにより、基金全体としては約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各基金の方針に則り、適正に管理を行う。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公共施設整備基金：本市の施設の整備に要する経費の財源に充てるため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教育施設整備基金：本市における大学教育の振興並びに本市の学校教育及び社会教育等の推進を図るため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公共施設整備基金：土地売却収入を積立てたことにより増加となった。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教育施設整備基金：小学校及び中学校の改築等への財源充当のため取り崩したことにより減少となった。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公共施設整備基金：本市の施設管理の財源として、適正に管理していく。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教育施設整備基金：今後も継続して実施する教育施設の改修のため、法人市民税超過課税分の積立てを行う。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空港株式売却収入や土地売却収入などを積立てたことにより増加となった。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決算剰余金を積立てたことにより増加となった。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公債費負担の財源として、適正に管理していく。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北海道苫小牧市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172,373
171,846
561.57
78,596,523
76,925,526
1,551,789
39,395,740
82,579,269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有形固定資産減価償却率は類似団体より低い水準にあります。</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年度に策定した公共施設等総合管理計画において公共施設の更新・統廃合・長寿命化等を計画的に行うこととしています。</a:t>
          </a:r>
        </a:p>
        <a:p>
          <a:r>
            <a:rPr kumimoji="1" lang="ja-JP" altLang="en-US" sz="1100">
              <a:latin typeface="ＭＳ Ｐゴシック" panose="020B0600070205080204" pitchFamily="50" charset="-128"/>
              <a:ea typeface="ＭＳ Ｐゴシック" panose="020B0600070205080204" pitchFamily="50" charset="-128"/>
            </a:rPr>
            <a:t>　また、施設類型ごとの個別施設計画の推進を図り、施設の維持管理を適切に進めてまいります。</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33</xdr:row>
      <xdr:rowOff>13335</xdr:rowOff>
    </xdr:to>
    <xdr:cxnSp macro="">
      <xdr:nvCxnSpPr>
        <xdr:cNvPr id="62" name="直線コネクタ 61"/>
        <xdr:cNvCxnSpPr/>
      </xdr:nvCxnSpPr>
      <xdr:spPr>
        <a:xfrm flipV="1">
          <a:off x="4760595" y="5380482"/>
          <a:ext cx="1270" cy="106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17162</xdr:rowOff>
    </xdr:from>
    <xdr:ext cx="405111" cy="259045"/>
    <xdr:sp macro="" textlink="">
      <xdr:nvSpPr>
        <xdr:cNvPr id="63" name="有形固定資産減価償却率最小値テキスト"/>
        <xdr:cNvSpPr txBox="1"/>
      </xdr:nvSpPr>
      <xdr:spPr>
        <a:xfrm>
          <a:off x="4813300"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13335</xdr:rowOff>
    </xdr:from>
    <xdr:to>
      <xdr:col>23</xdr:col>
      <xdr:colOff>174625</xdr:colOff>
      <xdr:row>33</xdr:row>
      <xdr:rowOff>13335</xdr:rowOff>
    </xdr:to>
    <xdr:cxnSp macro="">
      <xdr:nvCxnSpPr>
        <xdr:cNvPr id="64" name="直線コネクタ 63"/>
        <xdr:cNvCxnSpPr/>
      </xdr:nvCxnSpPr>
      <xdr:spPr>
        <a:xfrm>
          <a:off x="4673600" y="644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65" name="有形固定資産減価償却率最大値テキスト"/>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66" name="直線コネクタ 65"/>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135780</xdr:rowOff>
    </xdr:from>
    <xdr:ext cx="405111" cy="259045"/>
    <xdr:sp macro="" textlink="">
      <xdr:nvSpPr>
        <xdr:cNvPr id="67" name="有形固定資産減価償却率平均値テキスト"/>
        <xdr:cNvSpPr txBox="1"/>
      </xdr:nvSpPr>
      <xdr:spPr>
        <a:xfrm>
          <a:off x="4813300" y="5707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112903</xdr:rowOff>
    </xdr:from>
    <xdr:to>
      <xdr:col>23</xdr:col>
      <xdr:colOff>136525</xdr:colOff>
      <xdr:row>30</xdr:row>
      <xdr:rowOff>43053</xdr:rowOff>
    </xdr:to>
    <xdr:sp macro="" textlink="">
      <xdr:nvSpPr>
        <xdr:cNvPr id="68" name="フローチャート: 判断 67"/>
        <xdr:cNvSpPr/>
      </xdr:nvSpPr>
      <xdr:spPr>
        <a:xfrm>
          <a:off x="47117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82677</xdr:rowOff>
    </xdr:from>
    <xdr:to>
      <xdr:col>19</xdr:col>
      <xdr:colOff>187325</xdr:colOff>
      <xdr:row>30</xdr:row>
      <xdr:rowOff>12827</xdr:rowOff>
    </xdr:to>
    <xdr:sp macro="" textlink="">
      <xdr:nvSpPr>
        <xdr:cNvPr id="69" name="フローチャート: 判断 68"/>
        <xdr:cNvSpPr/>
      </xdr:nvSpPr>
      <xdr:spPr>
        <a:xfrm>
          <a:off x="4000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170307</xdr:rowOff>
    </xdr:from>
    <xdr:to>
      <xdr:col>15</xdr:col>
      <xdr:colOff>187325</xdr:colOff>
      <xdr:row>31</xdr:row>
      <xdr:rowOff>100457</xdr:rowOff>
    </xdr:to>
    <xdr:sp macro="" textlink="">
      <xdr:nvSpPr>
        <xdr:cNvPr id="70" name="フローチャート: 判断 69"/>
        <xdr:cNvSpPr/>
      </xdr:nvSpPr>
      <xdr:spPr>
        <a:xfrm>
          <a:off x="3238500" y="60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37719</xdr:rowOff>
    </xdr:from>
    <xdr:to>
      <xdr:col>23</xdr:col>
      <xdr:colOff>136525</xdr:colOff>
      <xdr:row>31</xdr:row>
      <xdr:rowOff>139319</xdr:rowOff>
    </xdr:to>
    <xdr:sp macro="" textlink="">
      <xdr:nvSpPr>
        <xdr:cNvPr id="76" name="楕円 75"/>
        <xdr:cNvSpPr/>
      </xdr:nvSpPr>
      <xdr:spPr>
        <a:xfrm>
          <a:off x="4711700" y="612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16146</xdr:rowOff>
    </xdr:from>
    <xdr:ext cx="405111" cy="259045"/>
    <xdr:sp macro="" textlink="">
      <xdr:nvSpPr>
        <xdr:cNvPr id="77" name="有形固定資産減価償却率該当値テキスト"/>
        <xdr:cNvSpPr txBox="1"/>
      </xdr:nvSpPr>
      <xdr:spPr>
        <a:xfrm>
          <a:off x="4813300" y="6102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85217</xdr:rowOff>
    </xdr:from>
    <xdr:to>
      <xdr:col>19</xdr:col>
      <xdr:colOff>187325</xdr:colOff>
      <xdr:row>32</xdr:row>
      <xdr:rowOff>15367</xdr:rowOff>
    </xdr:to>
    <xdr:sp macro="" textlink="">
      <xdr:nvSpPr>
        <xdr:cNvPr id="78" name="楕円 77"/>
        <xdr:cNvSpPr/>
      </xdr:nvSpPr>
      <xdr:spPr>
        <a:xfrm>
          <a:off x="4000500" y="61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88519</xdr:rowOff>
    </xdr:from>
    <xdr:to>
      <xdr:col>23</xdr:col>
      <xdr:colOff>85725</xdr:colOff>
      <xdr:row>31</xdr:row>
      <xdr:rowOff>136017</xdr:rowOff>
    </xdr:to>
    <xdr:cxnSp macro="">
      <xdr:nvCxnSpPr>
        <xdr:cNvPr id="79" name="直線コネクタ 78"/>
        <xdr:cNvCxnSpPr/>
      </xdr:nvCxnSpPr>
      <xdr:spPr>
        <a:xfrm flipV="1">
          <a:off x="4051300" y="6174994"/>
          <a:ext cx="7112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31623</xdr:rowOff>
    </xdr:from>
    <xdr:to>
      <xdr:col>15</xdr:col>
      <xdr:colOff>187325</xdr:colOff>
      <xdr:row>33</xdr:row>
      <xdr:rowOff>133223</xdr:rowOff>
    </xdr:to>
    <xdr:sp macro="" textlink="">
      <xdr:nvSpPr>
        <xdr:cNvPr id="80" name="楕円 79"/>
        <xdr:cNvSpPr/>
      </xdr:nvSpPr>
      <xdr:spPr>
        <a:xfrm>
          <a:off x="3238500" y="646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136017</xdr:rowOff>
    </xdr:from>
    <xdr:to>
      <xdr:col>19</xdr:col>
      <xdr:colOff>136525</xdr:colOff>
      <xdr:row>33</xdr:row>
      <xdr:rowOff>82423</xdr:rowOff>
    </xdr:to>
    <xdr:cxnSp macro="">
      <xdr:nvCxnSpPr>
        <xdr:cNvPr id="81" name="直線コネクタ 80"/>
        <xdr:cNvCxnSpPr/>
      </xdr:nvCxnSpPr>
      <xdr:spPr>
        <a:xfrm flipV="1">
          <a:off x="3289300" y="6222492"/>
          <a:ext cx="762000" cy="28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29354</xdr:rowOff>
    </xdr:from>
    <xdr:ext cx="405111" cy="259045"/>
    <xdr:sp macro="" textlink="">
      <xdr:nvSpPr>
        <xdr:cNvPr id="82" name="n_1aveValue有形固定資産減価償却率"/>
        <xdr:cNvSpPr txBox="1"/>
      </xdr:nvSpPr>
      <xdr:spPr>
        <a:xfrm>
          <a:off x="3836044" y="560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116984</xdr:rowOff>
    </xdr:from>
    <xdr:ext cx="405111" cy="259045"/>
    <xdr:sp macro="" textlink="">
      <xdr:nvSpPr>
        <xdr:cNvPr id="83" name="n_2aveValue有形固定資産減価償却率"/>
        <xdr:cNvSpPr txBox="1"/>
      </xdr:nvSpPr>
      <xdr:spPr>
        <a:xfrm>
          <a:off x="3086744" y="586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6494</xdr:rowOff>
    </xdr:from>
    <xdr:ext cx="405111" cy="259045"/>
    <xdr:sp macro="" textlink="">
      <xdr:nvSpPr>
        <xdr:cNvPr id="84" name="n_1mainValue有形固定資産減価償却率"/>
        <xdr:cNvSpPr txBox="1"/>
      </xdr:nvSpPr>
      <xdr:spPr>
        <a:xfrm>
          <a:off x="3836044" y="6264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124350</xdr:rowOff>
    </xdr:from>
    <xdr:ext cx="405111" cy="259045"/>
    <xdr:sp macro="" textlink="">
      <xdr:nvSpPr>
        <xdr:cNvPr id="85" name="n_2mainValue有形固定資産減価償却率"/>
        <xdr:cNvSpPr txBox="1"/>
      </xdr:nvSpPr>
      <xdr:spPr>
        <a:xfrm>
          <a:off x="3086744" y="6553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債務償還可能年数は、学校の改築事業や市営住宅改築事業に係る起債を新たにしていることから将来負担額が増加傾向にあるため、今後も適正な管理を行っていく必要があります。</a:t>
          </a: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2" name="テキスト ボックス 10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4" name="テキスト ボックス 103"/>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6" name="テキスト ボックス 105"/>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8" name="テキスト ボックス 107"/>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0" name="テキスト ボックス 109"/>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2" name="テキスト ボックス 111"/>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109311</xdr:rowOff>
    </xdr:from>
    <xdr:to>
      <xdr:col>76</xdr:col>
      <xdr:colOff>21589</xdr:colOff>
      <xdr:row>35</xdr:row>
      <xdr:rowOff>31297</xdr:rowOff>
    </xdr:to>
    <xdr:cxnSp macro="">
      <xdr:nvCxnSpPr>
        <xdr:cNvPr id="116" name="直線コネクタ 115"/>
        <xdr:cNvCxnSpPr/>
      </xdr:nvCxnSpPr>
      <xdr:spPr>
        <a:xfrm flipV="1">
          <a:off x="14793595" y="5338536"/>
          <a:ext cx="1269" cy="1465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7"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8" name="直線コネクタ 117"/>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55988</xdr:rowOff>
    </xdr:from>
    <xdr:ext cx="340478" cy="259045"/>
    <xdr:sp macro="" textlink="">
      <xdr:nvSpPr>
        <xdr:cNvPr id="119" name="債務償還可能年数最大値テキスト"/>
        <xdr:cNvSpPr txBox="1"/>
      </xdr:nvSpPr>
      <xdr:spPr>
        <a:xfrm>
          <a:off x="14846300" y="51137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109311</xdr:rowOff>
    </xdr:from>
    <xdr:to>
      <xdr:col>76</xdr:col>
      <xdr:colOff>111125</xdr:colOff>
      <xdr:row>26</xdr:row>
      <xdr:rowOff>109311</xdr:rowOff>
    </xdr:to>
    <xdr:cxnSp macro="">
      <xdr:nvCxnSpPr>
        <xdr:cNvPr id="120" name="直線コネクタ 119"/>
        <xdr:cNvCxnSpPr/>
      </xdr:nvCxnSpPr>
      <xdr:spPr>
        <a:xfrm>
          <a:off x="14706600" y="53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124024</xdr:rowOff>
    </xdr:from>
    <xdr:ext cx="340478" cy="259045"/>
    <xdr:sp macro="" textlink="">
      <xdr:nvSpPr>
        <xdr:cNvPr id="121" name="債務償還可能年数平均値テキスト"/>
        <xdr:cNvSpPr txBox="1"/>
      </xdr:nvSpPr>
      <xdr:spPr>
        <a:xfrm>
          <a:off x="14846300" y="586759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145597</xdr:rowOff>
    </xdr:from>
    <xdr:to>
      <xdr:col>76</xdr:col>
      <xdr:colOff>73025</xdr:colOff>
      <xdr:row>30</xdr:row>
      <xdr:rowOff>75747</xdr:rowOff>
    </xdr:to>
    <xdr:sp macro="" textlink="">
      <xdr:nvSpPr>
        <xdr:cNvPr id="122" name="フローチャート: 判断 121"/>
        <xdr:cNvSpPr/>
      </xdr:nvSpPr>
      <xdr:spPr>
        <a:xfrm>
          <a:off x="147447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53068</xdr:rowOff>
    </xdr:from>
    <xdr:to>
      <xdr:col>76</xdr:col>
      <xdr:colOff>73025</xdr:colOff>
      <xdr:row>29</xdr:row>
      <xdr:rowOff>154668</xdr:rowOff>
    </xdr:to>
    <xdr:sp macro="" textlink="">
      <xdr:nvSpPr>
        <xdr:cNvPr id="128" name="楕円 127"/>
        <xdr:cNvSpPr/>
      </xdr:nvSpPr>
      <xdr:spPr>
        <a:xfrm>
          <a:off x="147447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75945</xdr:rowOff>
    </xdr:from>
    <xdr:ext cx="340478" cy="259045"/>
    <xdr:sp macro="" textlink="">
      <xdr:nvSpPr>
        <xdr:cNvPr id="129" name="債務償還可能年数該当値テキスト"/>
        <xdr:cNvSpPr txBox="1"/>
      </xdr:nvSpPr>
      <xdr:spPr>
        <a:xfrm>
          <a:off x="14846300" y="56480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北海道苫小牧市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172,373
171,846
561.57
78,596,523
76,925,526
1,551,789
39,395,740
82,579,269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160020</xdr:rowOff>
    </xdr:from>
    <xdr:to>
      <xdr:col>24</xdr:col>
      <xdr:colOff>62865</xdr:colOff>
      <xdr:row>41</xdr:row>
      <xdr:rowOff>74295</xdr:rowOff>
    </xdr:to>
    <xdr:cxnSp macro="">
      <xdr:nvCxnSpPr>
        <xdr:cNvPr id="56" name="直線コネクタ 55"/>
        <xdr:cNvCxnSpPr/>
      </xdr:nvCxnSpPr>
      <xdr:spPr>
        <a:xfrm flipV="1">
          <a:off x="4634865" y="581787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78122</xdr:rowOff>
    </xdr:from>
    <xdr:ext cx="405111" cy="259045"/>
    <xdr:sp macro="" textlink="">
      <xdr:nvSpPr>
        <xdr:cNvPr id="57" name="【道路】&#10;有形固定資産減価償却率最小値テキスト"/>
        <xdr:cNvSpPr txBox="1"/>
      </xdr:nvSpPr>
      <xdr:spPr>
        <a:xfrm>
          <a:off x="4673600" y="71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74295</xdr:rowOff>
    </xdr:from>
    <xdr:to>
      <xdr:col>24</xdr:col>
      <xdr:colOff>152400</xdr:colOff>
      <xdr:row>41</xdr:row>
      <xdr:rowOff>74295</xdr:rowOff>
    </xdr:to>
    <xdr:cxnSp macro="">
      <xdr:nvCxnSpPr>
        <xdr:cNvPr id="58" name="直線コネクタ 57"/>
        <xdr:cNvCxnSpPr/>
      </xdr:nvCxnSpPr>
      <xdr:spPr>
        <a:xfrm>
          <a:off x="4546600" y="710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106697</xdr:rowOff>
    </xdr:from>
    <xdr:ext cx="405111" cy="259045"/>
    <xdr:sp macro="" textlink="">
      <xdr:nvSpPr>
        <xdr:cNvPr id="59" name="【道路】&#10;有形固定資産減価償却率最大値テキスト"/>
        <xdr:cNvSpPr txBox="1"/>
      </xdr:nvSpPr>
      <xdr:spPr>
        <a:xfrm>
          <a:off x="4673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160020</xdr:rowOff>
    </xdr:from>
    <xdr:to>
      <xdr:col>24</xdr:col>
      <xdr:colOff>152400</xdr:colOff>
      <xdr:row>33</xdr:row>
      <xdr:rowOff>160020</xdr:rowOff>
    </xdr:to>
    <xdr:cxnSp macro="">
      <xdr:nvCxnSpPr>
        <xdr:cNvPr id="60" name="直線コネクタ 59"/>
        <xdr:cNvCxnSpPr/>
      </xdr:nvCxnSpPr>
      <xdr:spPr>
        <a:xfrm>
          <a:off x="4546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110507</xdr:rowOff>
    </xdr:from>
    <xdr:ext cx="405111" cy="259045"/>
    <xdr:sp macro="" textlink="">
      <xdr:nvSpPr>
        <xdr:cNvPr id="61" name="【道路】&#10;有形固定資産減価償却率平均値テキスト"/>
        <xdr:cNvSpPr txBox="1"/>
      </xdr:nvSpPr>
      <xdr:spPr>
        <a:xfrm>
          <a:off x="46736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2" name="フローチャート: 判断 61"/>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158750</xdr:rowOff>
    </xdr:from>
    <xdr:to>
      <xdr:col>20</xdr:col>
      <xdr:colOff>38100</xdr:colOff>
      <xdr:row>38</xdr:row>
      <xdr:rowOff>88900</xdr:rowOff>
    </xdr:to>
    <xdr:sp macro="" textlink="">
      <xdr:nvSpPr>
        <xdr:cNvPr id="63" name="フローチャート: 判断 62"/>
        <xdr:cNvSpPr/>
      </xdr:nvSpPr>
      <xdr:spPr>
        <a:xfrm>
          <a:off x="3746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120650</xdr:rowOff>
    </xdr:from>
    <xdr:to>
      <xdr:col>15</xdr:col>
      <xdr:colOff>101600</xdr:colOff>
      <xdr:row>38</xdr:row>
      <xdr:rowOff>50800</xdr:rowOff>
    </xdr:to>
    <xdr:sp macro="" textlink="">
      <xdr:nvSpPr>
        <xdr:cNvPr id="64" name="フローチャート: 判断 63"/>
        <xdr:cNvSpPr/>
      </xdr:nvSpPr>
      <xdr:spPr>
        <a:xfrm>
          <a:off x="2857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70" name="楕円 69"/>
        <xdr:cNvSpPr/>
      </xdr:nvSpPr>
      <xdr:spPr>
        <a:xfrm>
          <a:off x="45847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111142</xdr:rowOff>
    </xdr:from>
    <xdr:ext cx="405111" cy="259045"/>
    <xdr:sp macro="" textlink="">
      <xdr:nvSpPr>
        <xdr:cNvPr id="71" name="【道路】&#10;有形固定資産減価償却率該当値テキスト"/>
        <xdr:cNvSpPr txBox="1"/>
      </xdr:nvSpPr>
      <xdr:spPr>
        <a:xfrm>
          <a:off x="4673600"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118745</xdr:rowOff>
    </xdr:from>
    <xdr:to>
      <xdr:col>20</xdr:col>
      <xdr:colOff>38100</xdr:colOff>
      <xdr:row>38</xdr:row>
      <xdr:rowOff>48895</xdr:rowOff>
    </xdr:to>
    <xdr:sp macro="" textlink="">
      <xdr:nvSpPr>
        <xdr:cNvPr id="72" name="楕円 71"/>
        <xdr:cNvSpPr/>
      </xdr:nvSpPr>
      <xdr:spPr>
        <a:xfrm>
          <a:off x="3746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139065</xdr:rowOff>
    </xdr:from>
    <xdr:to>
      <xdr:col>24</xdr:col>
      <xdr:colOff>63500</xdr:colOff>
      <xdr:row>37</xdr:row>
      <xdr:rowOff>169545</xdr:rowOff>
    </xdr:to>
    <xdr:cxnSp macro="">
      <xdr:nvCxnSpPr>
        <xdr:cNvPr id="73" name="直線コネクタ 72"/>
        <xdr:cNvCxnSpPr/>
      </xdr:nvCxnSpPr>
      <xdr:spPr>
        <a:xfrm flipV="1">
          <a:off x="3797300" y="648271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147320</xdr:rowOff>
    </xdr:from>
    <xdr:to>
      <xdr:col>15</xdr:col>
      <xdr:colOff>101600</xdr:colOff>
      <xdr:row>38</xdr:row>
      <xdr:rowOff>77470</xdr:rowOff>
    </xdr:to>
    <xdr:sp macro="" textlink="">
      <xdr:nvSpPr>
        <xdr:cNvPr id="74" name="楕円 73"/>
        <xdr:cNvSpPr/>
      </xdr:nvSpPr>
      <xdr:spPr>
        <a:xfrm>
          <a:off x="2857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169545</xdr:rowOff>
    </xdr:from>
    <xdr:to>
      <xdr:col>19</xdr:col>
      <xdr:colOff>177800</xdr:colOff>
      <xdr:row>38</xdr:row>
      <xdr:rowOff>26670</xdr:rowOff>
    </xdr:to>
    <xdr:cxnSp macro="">
      <xdr:nvCxnSpPr>
        <xdr:cNvPr id="75" name="直線コネクタ 74"/>
        <xdr:cNvCxnSpPr/>
      </xdr:nvCxnSpPr>
      <xdr:spPr>
        <a:xfrm flipV="1">
          <a:off x="2908300" y="65131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80027</xdr:rowOff>
    </xdr:from>
    <xdr:ext cx="405111" cy="259045"/>
    <xdr:sp macro="" textlink="">
      <xdr:nvSpPr>
        <xdr:cNvPr id="76" name="n_1aveValue【道路】&#10;有形固定資産減価償却率"/>
        <xdr:cNvSpPr txBox="1"/>
      </xdr:nvSpPr>
      <xdr:spPr>
        <a:xfrm>
          <a:off x="35820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67327</xdr:rowOff>
    </xdr:from>
    <xdr:ext cx="405111" cy="259045"/>
    <xdr:sp macro="" textlink="">
      <xdr:nvSpPr>
        <xdr:cNvPr id="77" name="n_2aveValue【道路】&#10;有形固定資産減価償却率"/>
        <xdr:cNvSpPr txBox="1"/>
      </xdr:nvSpPr>
      <xdr:spPr>
        <a:xfrm>
          <a:off x="2705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65422</xdr:rowOff>
    </xdr:from>
    <xdr:ext cx="405111" cy="259045"/>
    <xdr:sp macro="" textlink="">
      <xdr:nvSpPr>
        <xdr:cNvPr id="78" name="n_1mainValue【道路】&#10;有形固定資産減価償却率"/>
        <xdr:cNvSpPr txBox="1"/>
      </xdr:nvSpPr>
      <xdr:spPr>
        <a:xfrm>
          <a:off x="3582044"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79" name="n_2mainValue【道路】&#10;有形固定資産減価償却率"/>
        <xdr:cNvSpPr txBox="1"/>
      </xdr:nvSpPr>
      <xdr:spPr>
        <a:xfrm>
          <a:off x="2705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150678</xdr:rowOff>
    </xdr:from>
    <xdr:to>
      <xdr:col>54</xdr:col>
      <xdr:colOff>189865</xdr:colOff>
      <xdr:row>41</xdr:row>
      <xdr:rowOff>128595</xdr:rowOff>
    </xdr:to>
    <xdr:cxnSp macro="">
      <xdr:nvCxnSpPr>
        <xdr:cNvPr id="101" name="直線コネクタ 100"/>
        <xdr:cNvCxnSpPr/>
      </xdr:nvCxnSpPr>
      <xdr:spPr>
        <a:xfrm flipV="1">
          <a:off x="10476865" y="5979978"/>
          <a:ext cx="0" cy="117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132422</xdr:rowOff>
    </xdr:from>
    <xdr:ext cx="469744" cy="259045"/>
    <xdr:sp macro="" textlink="">
      <xdr:nvSpPr>
        <xdr:cNvPr id="102" name="【道路】&#10;一人当たり延長最小値テキスト"/>
        <xdr:cNvSpPr txBox="1"/>
      </xdr:nvSpPr>
      <xdr:spPr>
        <a:xfrm>
          <a:off x="10515600" y="716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128595</xdr:rowOff>
    </xdr:from>
    <xdr:to>
      <xdr:col>55</xdr:col>
      <xdr:colOff>88900</xdr:colOff>
      <xdr:row>41</xdr:row>
      <xdr:rowOff>128595</xdr:rowOff>
    </xdr:to>
    <xdr:cxnSp macro="">
      <xdr:nvCxnSpPr>
        <xdr:cNvPr id="103" name="直線コネクタ 102"/>
        <xdr:cNvCxnSpPr/>
      </xdr:nvCxnSpPr>
      <xdr:spPr>
        <a:xfrm>
          <a:off x="10388600" y="715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97355</xdr:rowOff>
    </xdr:from>
    <xdr:ext cx="534377" cy="259045"/>
    <xdr:sp macro="" textlink="">
      <xdr:nvSpPr>
        <xdr:cNvPr id="104" name="【道路】&#10;一人当たり延長最大値テキスト"/>
        <xdr:cNvSpPr txBox="1"/>
      </xdr:nvSpPr>
      <xdr:spPr>
        <a:xfrm>
          <a:off x="10515600" y="575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150678</xdr:rowOff>
    </xdr:from>
    <xdr:to>
      <xdr:col>55</xdr:col>
      <xdr:colOff>88900</xdr:colOff>
      <xdr:row>34</xdr:row>
      <xdr:rowOff>150678</xdr:rowOff>
    </xdr:to>
    <xdr:cxnSp macro="">
      <xdr:nvCxnSpPr>
        <xdr:cNvPr id="105" name="直線コネクタ 104"/>
        <xdr:cNvCxnSpPr/>
      </xdr:nvCxnSpPr>
      <xdr:spPr>
        <a:xfrm>
          <a:off x="10388600" y="597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37111</xdr:rowOff>
    </xdr:from>
    <xdr:ext cx="469744" cy="259045"/>
    <xdr:sp macro="" textlink="">
      <xdr:nvSpPr>
        <xdr:cNvPr id="106" name="【道路】&#10;一人当たり延長平均値テキスト"/>
        <xdr:cNvSpPr txBox="1"/>
      </xdr:nvSpPr>
      <xdr:spPr>
        <a:xfrm>
          <a:off x="10515600" y="6895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58684</xdr:rowOff>
    </xdr:from>
    <xdr:to>
      <xdr:col>55</xdr:col>
      <xdr:colOff>50800</xdr:colOff>
      <xdr:row>40</xdr:row>
      <xdr:rowOff>160284</xdr:rowOff>
    </xdr:to>
    <xdr:sp macro="" textlink="">
      <xdr:nvSpPr>
        <xdr:cNvPr id="107" name="フローチャート: 判断 106"/>
        <xdr:cNvSpPr/>
      </xdr:nvSpPr>
      <xdr:spPr>
        <a:xfrm>
          <a:off x="10426700" y="691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37241</xdr:rowOff>
    </xdr:from>
    <xdr:to>
      <xdr:col>50</xdr:col>
      <xdr:colOff>165100</xdr:colOff>
      <xdr:row>40</xdr:row>
      <xdr:rowOff>138841</xdr:rowOff>
    </xdr:to>
    <xdr:sp macro="" textlink="">
      <xdr:nvSpPr>
        <xdr:cNvPr id="108" name="フローチャート: 判断 107"/>
        <xdr:cNvSpPr/>
      </xdr:nvSpPr>
      <xdr:spPr>
        <a:xfrm>
          <a:off x="9588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86025</xdr:rowOff>
    </xdr:from>
    <xdr:to>
      <xdr:col>46</xdr:col>
      <xdr:colOff>38100</xdr:colOff>
      <xdr:row>41</xdr:row>
      <xdr:rowOff>16175</xdr:rowOff>
    </xdr:to>
    <xdr:sp macro="" textlink="">
      <xdr:nvSpPr>
        <xdr:cNvPr id="109" name="フローチャート: 判断 108"/>
        <xdr:cNvSpPr/>
      </xdr:nvSpPr>
      <xdr:spPr>
        <a:xfrm>
          <a:off x="8699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12187</xdr:rowOff>
    </xdr:from>
    <xdr:to>
      <xdr:col>55</xdr:col>
      <xdr:colOff>50800</xdr:colOff>
      <xdr:row>40</xdr:row>
      <xdr:rowOff>113787</xdr:rowOff>
    </xdr:to>
    <xdr:sp macro="" textlink="">
      <xdr:nvSpPr>
        <xdr:cNvPr id="115" name="楕円 114"/>
        <xdr:cNvSpPr/>
      </xdr:nvSpPr>
      <xdr:spPr>
        <a:xfrm>
          <a:off x="10426700" y="687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35064</xdr:rowOff>
    </xdr:from>
    <xdr:ext cx="469744" cy="259045"/>
    <xdr:sp macro="" textlink="">
      <xdr:nvSpPr>
        <xdr:cNvPr id="116" name="【道路】&#10;一人当たり延長該当値テキスト"/>
        <xdr:cNvSpPr txBox="1"/>
      </xdr:nvSpPr>
      <xdr:spPr>
        <a:xfrm>
          <a:off x="10515600" y="672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15204</xdr:rowOff>
    </xdr:from>
    <xdr:to>
      <xdr:col>50</xdr:col>
      <xdr:colOff>165100</xdr:colOff>
      <xdr:row>40</xdr:row>
      <xdr:rowOff>116804</xdr:rowOff>
    </xdr:to>
    <xdr:sp macro="" textlink="">
      <xdr:nvSpPr>
        <xdr:cNvPr id="117" name="楕円 116"/>
        <xdr:cNvSpPr/>
      </xdr:nvSpPr>
      <xdr:spPr>
        <a:xfrm>
          <a:off x="9588500" y="687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62987</xdr:rowOff>
    </xdr:from>
    <xdr:to>
      <xdr:col>55</xdr:col>
      <xdr:colOff>0</xdr:colOff>
      <xdr:row>40</xdr:row>
      <xdr:rowOff>66004</xdr:rowOff>
    </xdr:to>
    <xdr:cxnSp macro="">
      <xdr:nvCxnSpPr>
        <xdr:cNvPr id="118" name="直線コネクタ 117"/>
        <xdr:cNvCxnSpPr/>
      </xdr:nvCxnSpPr>
      <xdr:spPr>
        <a:xfrm flipV="1">
          <a:off x="9639300" y="6920987"/>
          <a:ext cx="8382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18359</xdr:rowOff>
    </xdr:from>
    <xdr:to>
      <xdr:col>46</xdr:col>
      <xdr:colOff>38100</xdr:colOff>
      <xdr:row>40</xdr:row>
      <xdr:rowOff>119959</xdr:rowOff>
    </xdr:to>
    <xdr:sp macro="" textlink="">
      <xdr:nvSpPr>
        <xdr:cNvPr id="119" name="楕円 118"/>
        <xdr:cNvSpPr/>
      </xdr:nvSpPr>
      <xdr:spPr>
        <a:xfrm>
          <a:off x="8699500" y="687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66004</xdr:rowOff>
    </xdr:from>
    <xdr:to>
      <xdr:col>50</xdr:col>
      <xdr:colOff>114300</xdr:colOff>
      <xdr:row>40</xdr:row>
      <xdr:rowOff>69159</xdr:rowOff>
    </xdr:to>
    <xdr:cxnSp macro="">
      <xdr:nvCxnSpPr>
        <xdr:cNvPr id="120" name="直線コネクタ 119"/>
        <xdr:cNvCxnSpPr/>
      </xdr:nvCxnSpPr>
      <xdr:spPr>
        <a:xfrm flipV="1">
          <a:off x="8750300" y="6924004"/>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129968</xdr:rowOff>
    </xdr:from>
    <xdr:ext cx="469744" cy="259045"/>
    <xdr:sp macro="" textlink="">
      <xdr:nvSpPr>
        <xdr:cNvPr id="121" name="n_1aveValue【道路】&#10;一人当たり延長"/>
        <xdr:cNvSpPr txBox="1"/>
      </xdr:nvSpPr>
      <xdr:spPr>
        <a:xfrm>
          <a:off x="9391727" y="698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7302</xdr:rowOff>
    </xdr:from>
    <xdr:ext cx="469744" cy="259045"/>
    <xdr:sp macro="" textlink="">
      <xdr:nvSpPr>
        <xdr:cNvPr id="122" name="n_2aveValue【道路】&#10;一人当たり延長"/>
        <xdr:cNvSpPr txBox="1"/>
      </xdr:nvSpPr>
      <xdr:spPr>
        <a:xfrm>
          <a:off x="8515427" y="703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133331</xdr:rowOff>
    </xdr:from>
    <xdr:ext cx="469744" cy="259045"/>
    <xdr:sp macro="" textlink="">
      <xdr:nvSpPr>
        <xdr:cNvPr id="123" name="n_1mainValue【道路】&#10;一人当たり延長"/>
        <xdr:cNvSpPr txBox="1"/>
      </xdr:nvSpPr>
      <xdr:spPr>
        <a:xfrm>
          <a:off x="9391727" y="6648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136486</xdr:rowOff>
    </xdr:from>
    <xdr:ext cx="469744" cy="259045"/>
    <xdr:sp macro="" textlink="">
      <xdr:nvSpPr>
        <xdr:cNvPr id="124" name="n_2mainValue【道路】&#10;一人当たり延長"/>
        <xdr:cNvSpPr txBox="1"/>
      </xdr:nvSpPr>
      <xdr:spPr>
        <a:xfrm>
          <a:off x="8515427" y="665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5" name="直線コネクタ 13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6" name="テキスト ボックス 135"/>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7" name="直線コネクタ 13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8" name="テキスト ボックス 13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1" name="直線コネクタ 14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2" name="テキスト ボックス 14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3" name="直線コネクタ 14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4" name="テキスト ボックス 14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78105</xdr:rowOff>
    </xdr:from>
    <xdr:to>
      <xdr:col>24</xdr:col>
      <xdr:colOff>62865</xdr:colOff>
      <xdr:row>64</xdr:row>
      <xdr:rowOff>47625</xdr:rowOff>
    </xdr:to>
    <xdr:cxnSp macro="">
      <xdr:nvCxnSpPr>
        <xdr:cNvPr id="148" name="直線コネクタ 147"/>
        <xdr:cNvCxnSpPr/>
      </xdr:nvCxnSpPr>
      <xdr:spPr>
        <a:xfrm flipV="1">
          <a:off x="4634865" y="9679305"/>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51452</xdr:rowOff>
    </xdr:from>
    <xdr:ext cx="340478" cy="259045"/>
    <xdr:sp macro="" textlink="">
      <xdr:nvSpPr>
        <xdr:cNvPr id="149" name="【橋りょう・トンネル】&#10;有形固定資産減価償却率最小値テキスト"/>
        <xdr:cNvSpPr txBox="1"/>
      </xdr:nvSpPr>
      <xdr:spPr>
        <a:xfrm>
          <a:off x="4673600" y="11024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47625</xdr:rowOff>
    </xdr:from>
    <xdr:to>
      <xdr:col>24</xdr:col>
      <xdr:colOff>152400</xdr:colOff>
      <xdr:row>64</xdr:row>
      <xdr:rowOff>47625</xdr:rowOff>
    </xdr:to>
    <xdr:cxnSp macro="">
      <xdr:nvCxnSpPr>
        <xdr:cNvPr id="150" name="直線コネクタ 149"/>
        <xdr:cNvCxnSpPr/>
      </xdr:nvCxnSpPr>
      <xdr:spPr>
        <a:xfrm>
          <a:off x="4546600" y="1102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24782</xdr:rowOff>
    </xdr:from>
    <xdr:ext cx="405111" cy="259045"/>
    <xdr:sp macro="" textlink="">
      <xdr:nvSpPr>
        <xdr:cNvPr id="151" name="【橋りょう・トンネル】&#10;有形固定資産減価償却率最大値テキスト"/>
        <xdr:cNvSpPr txBox="1"/>
      </xdr:nvSpPr>
      <xdr:spPr>
        <a:xfrm>
          <a:off x="4673600" y="945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78105</xdr:rowOff>
    </xdr:from>
    <xdr:to>
      <xdr:col>24</xdr:col>
      <xdr:colOff>152400</xdr:colOff>
      <xdr:row>56</xdr:row>
      <xdr:rowOff>78105</xdr:rowOff>
    </xdr:to>
    <xdr:cxnSp macro="">
      <xdr:nvCxnSpPr>
        <xdr:cNvPr id="152" name="直線コネクタ 151"/>
        <xdr:cNvCxnSpPr/>
      </xdr:nvCxnSpPr>
      <xdr:spPr>
        <a:xfrm>
          <a:off x="4546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29227</xdr:rowOff>
    </xdr:from>
    <xdr:ext cx="405111" cy="259045"/>
    <xdr:sp macro="" textlink="">
      <xdr:nvSpPr>
        <xdr:cNvPr id="153" name="【橋りょう・トンネル】&#10;有形固定資産減価償却率平均値テキスト"/>
        <xdr:cNvSpPr txBox="1"/>
      </xdr:nvSpPr>
      <xdr:spPr>
        <a:xfrm>
          <a:off x="4673600" y="9801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xdr:rowOff>
    </xdr:from>
    <xdr:to>
      <xdr:col>24</xdr:col>
      <xdr:colOff>114300</xdr:colOff>
      <xdr:row>58</xdr:row>
      <xdr:rowOff>107950</xdr:rowOff>
    </xdr:to>
    <xdr:sp macro="" textlink="">
      <xdr:nvSpPr>
        <xdr:cNvPr id="154" name="フローチャート: 判断 153"/>
        <xdr:cNvSpPr/>
      </xdr:nvSpPr>
      <xdr:spPr>
        <a:xfrm>
          <a:off x="45847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38735</xdr:rowOff>
    </xdr:from>
    <xdr:to>
      <xdr:col>20</xdr:col>
      <xdr:colOff>38100</xdr:colOff>
      <xdr:row>59</xdr:row>
      <xdr:rowOff>140335</xdr:rowOff>
    </xdr:to>
    <xdr:sp macro="" textlink="">
      <xdr:nvSpPr>
        <xdr:cNvPr id="155" name="フローチャート: 判断 154"/>
        <xdr:cNvSpPr/>
      </xdr:nvSpPr>
      <xdr:spPr>
        <a:xfrm>
          <a:off x="3746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19685</xdr:rowOff>
    </xdr:from>
    <xdr:to>
      <xdr:col>15</xdr:col>
      <xdr:colOff>101600</xdr:colOff>
      <xdr:row>58</xdr:row>
      <xdr:rowOff>121285</xdr:rowOff>
    </xdr:to>
    <xdr:sp macro="" textlink="">
      <xdr:nvSpPr>
        <xdr:cNvPr id="156" name="フローチャート: 判断 155"/>
        <xdr:cNvSpPr/>
      </xdr:nvSpPr>
      <xdr:spPr>
        <a:xfrm>
          <a:off x="2857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25400</xdr:rowOff>
    </xdr:from>
    <xdr:to>
      <xdr:col>24</xdr:col>
      <xdr:colOff>114300</xdr:colOff>
      <xdr:row>59</xdr:row>
      <xdr:rowOff>127000</xdr:rowOff>
    </xdr:to>
    <xdr:sp macro="" textlink="">
      <xdr:nvSpPr>
        <xdr:cNvPr id="162" name="楕円 161"/>
        <xdr:cNvSpPr/>
      </xdr:nvSpPr>
      <xdr:spPr>
        <a:xfrm>
          <a:off x="45847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3827</xdr:rowOff>
    </xdr:from>
    <xdr:ext cx="405111" cy="259045"/>
    <xdr:sp macro="" textlink="">
      <xdr:nvSpPr>
        <xdr:cNvPr id="163" name="【橋りょう・トンネル】&#10;有形固定資産減価償却率該当値テキスト"/>
        <xdr:cNvSpPr txBox="1"/>
      </xdr:nvSpPr>
      <xdr:spPr>
        <a:xfrm>
          <a:off x="4673600"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46355</xdr:rowOff>
    </xdr:from>
    <xdr:to>
      <xdr:col>20</xdr:col>
      <xdr:colOff>38100</xdr:colOff>
      <xdr:row>59</xdr:row>
      <xdr:rowOff>147955</xdr:rowOff>
    </xdr:to>
    <xdr:sp macro="" textlink="">
      <xdr:nvSpPr>
        <xdr:cNvPr id="164" name="楕円 163"/>
        <xdr:cNvSpPr/>
      </xdr:nvSpPr>
      <xdr:spPr>
        <a:xfrm>
          <a:off x="3746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76200</xdr:rowOff>
    </xdr:from>
    <xdr:to>
      <xdr:col>24</xdr:col>
      <xdr:colOff>63500</xdr:colOff>
      <xdr:row>59</xdr:row>
      <xdr:rowOff>97155</xdr:rowOff>
    </xdr:to>
    <xdr:cxnSp macro="">
      <xdr:nvCxnSpPr>
        <xdr:cNvPr id="165" name="直線コネクタ 164"/>
        <xdr:cNvCxnSpPr/>
      </xdr:nvCxnSpPr>
      <xdr:spPr>
        <a:xfrm flipV="1">
          <a:off x="3797300" y="1019175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71120</xdr:rowOff>
    </xdr:from>
    <xdr:to>
      <xdr:col>15</xdr:col>
      <xdr:colOff>101600</xdr:colOff>
      <xdr:row>60</xdr:row>
      <xdr:rowOff>1270</xdr:rowOff>
    </xdr:to>
    <xdr:sp macro="" textlink="">
      <xdr:nvSpPr>
        <xdr:cNvPr id="166" name="楕円 165"/>
        <xdr:cNvSpPr/>
      </xdr:nvSpPr>
      <xdr:spPr>
        <a:xfrm>
          <a:off x="2857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97155</xdr:rowOff>
    </xdr:from>
    <xdr:to>
      <xdr:col>19</xdr:col>
      <xdr:colOff>177800</xdr:colOff>
      <xdr:row>59</xdr:row>
      <xdr:rowOff>121920</xdr:rowOff>
    </xdr:to>
    <xdr:cxnSp macro="">
      <xdr:nvCxnSpPr>
        <xdr:cNvPr id="167" name="直線コネクタ 166"/>
        <xdr:cNvCxnSpPr/>
      </xdr:nvCxnSpPr>
      <xdr:spPr>
        <a:xfrm flipV="1">
          <a:off x="2908300" y="102127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156862</xdr:rowOff>
    </xdr:from>
    <xdr:ext cx="405111" cy="259045"/>
    <xdr:sp macro="" textlink="">
      <xdr:nvSpPr>
        <xdr:cNvPr id="168" name="n_1aveValue【橋りょう・トンネル】&#10;有形固定資産減価償却率"/>
        <xdr:cNvSpPr txBox="1"/>
      </xdr:nvSpPr>
      <xdr:spPr>
        <a:xfrm>
          <a:off x="35820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137812</xdr:rowOff>
    </xdr:from>
    <xdr:ext cx="405111" cy="259045"/>
    <xdr:sp macro="" textlink="">
      <xdr:nvSpPr>
        <xdr:cNvPr id="169" name="n_2aveValue【橋りょう・トンネル】&#10;有形固定資産減価償却率"/>
        <xdr:cNvSpPr txBox="1"/>
      </xdr:nvSpPr>
      <xdr:spPr>
        <a:xfrm>
          <a:off x="27057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139082</xdr:rowOff>
    </xdr:from>
    <xdr:ext cx="405111" cy="259045"/>
    <xdr:sp macro="" textlink="">
      <xdr:nvSpPr>
        <xdr:cNvPr id="170" name="n_1mainValue【橋りょう・トンネル】&#10;有形固定資産減価償却率"/>
        <xdr:cNvSpPr txBox="1"/>
      </xdr:nvSpPr>
      <xdr:spPr>
        <a:xfrm>
          <a:off x="35820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163847</xdr:rowOff>
    </xdr:from>
    <xdr:ext cx="405111" cy="259045"/>
    <xdr:sp macro="" textlink="">
      <xdr:nvSpPr>
        <xdr:cNvPr id="171" name="n_2mainValue【橋りょう・トンネル】&#10;有形固定資産減価償却率"/>
        <xdr:cNvSpPr txBox="1"/>
      </xdr:nvSpPr>
      <xdr:spPr>
        <a:xfrm>
          <a:off x="2705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3" name="テキスト ボックス 18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85" name="テキスト ボックス 184"/>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7" name="テキスト ボックス 18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9" name="テキスト ボックス 18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1" name="テキスト ボックス 19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3" name="テキスト ボックス 19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127726</xdr:rowOff>
    </xdr:from>
    <xdr:to>
      <xdr:col>54</xdr:col>
      <xdr:colOff>189865</xdr:colOff>
      <xdr:row>64</xdr:row>
      <xdr:rowOff>70401</xdr:rowOff>
    </xdr:to>
    <xdr:cxnSp macro="">
      <xdr:nvCxnSpPr>
        <xdr:cNvPr id="195" name="直線コネクタ 194"/>
        <xdr:cNvCxnSpPr/>
      </xdr:nvCxnSpPr>
      <xdr:spPr>
        <a:xfrm flipV="1">
          <a:off x="10476865" y="9557476"/>
          <a:ext cx="0" cy="148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74228</xdr:rowOff>
    </xdr:from>
    <xdr:ext cx="378565" cy="259045"/>
    <xdr:sp macro="" textlink="">
      <xdr:nvSpPr>
        <xdr:cNvPr id="196" name="【橋りょう・トンネル】&#10;一人当たり有形固定資産（償却資産）額最小値テキスト"/>
        <xdr:cNvSpPr txBox="1"/>
      </xdr:nvSpPr>
      <xdr:spPr>
        <a:xfrm>
          <a:off x="10515600" y="11047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70401</xdr:rowOff>
    </xdr:from>
    <xdr:to>
      <xdr:col>55</xdr:col>
      <xdr:colOff>88900</xdr:colOff>
      <xdr:row>64</xdr:row>
      <xdr:rowOff>70401</xdr:rowOff>
    </xdr:to>
    <xdr:cxnSp macro="">
      <xdr:nvCxnSpPr>
        <xdr:cNvPr id="197" name="直線コネクタ 196"/>
        <xdr:cNvCxnSpPr/>
      </xdr:nvCxnSpPr>
      <xdr:spPr>
        <a:xfrm>
          <a:off x="10388600" y="1104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74403</xdr:rowOff>
    </xdr:from>
    <xdr:ext cx="599010" cy="259045"/>
    <xdr:sp macro="" textlink="">
      <xdr:nvSpPr>
        <xdr:cNvPr id="198" name="【橋りょう・トンネル】&#10;一人当たり有形固定資産（償却資産）額最大値テキスト"/>
        <xdr:cNvSpPr txBox="1"/>
      </xdr:nvSpPr>
      <xdr:spPr>
        <a:xfrm>
          <a:off x="10515600" y="933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127726</xdr:rowOff>
    </xdr:from>
    <xdr:to>
      <xdr:col>55</xdr:col>
      <xdr:colOff>88900</xdr:colOff>
      <xdr:row>55</xdr:row>
      <xdr:rowOff>127726</xdr:rowOff>
    </xdr:to>
    <xdr:cxnSp macro="">
      <xdr:nvCxnSpPr>
        <xdr:cNvPr id="199" name="直線コネクタ 198"/>
        <xdr:cNvCxnSpPr/>
      </xdr:nvCxnSpPr>
      <xdr:spPr>
        <a:xfrm>
          <a:off x="10388600" y="955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87533</xdr:rowOff>
    </xdr:from>
    <xdr:ext cx="534377" cy="259045"/>
    <xdr:sp macro="" textlink="">
      <xdr:nvSpPr>
        <xdr:cNvPr id="200" name="【橋りょう・トンネル】&#10;一人当たり有形固定資産（償却資産）額平均値テキスト"/>
        <xdr:cNvSpPr txBox="1"/>
      </xdr:nvSpPr>
      <xdr:spPr>
        <a:xfrm>
          <a:off x="10515600" y="103745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109106</xdr:rowOff>
    </xdr:from>
    <xdr:to>
      <xdr:col>55</xdr:col>
      <xdr:colOff>50800</xdr:colOff>
      <xdr:row>61</xdr:row>
      <xdr:rowOff>39256</xdr:rowOff>
    </xdr:to>
    <xdr:sp macro="" textlink="">
      <xdr:nvSpPr>
        <xdr:cNvPr id="201" name="フローチャート: 判断 200"/>
        <xdr:cNvSpPr/>
      </xdr:nvSpPr>
      <xdr:spPr>
        <a:xfrm>
          <a:off x="10426700" y="1039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143754</xdr:rowOff>
    </xdr:from>
    <xdr:to>
      <xdr:col>50</xdr:col>
      <xdr:colOff>165100</xdr:colOff>
      <xdr:row>60</xdr:row>
      <xdr:rowOff>73904</xdr:rowOff>
    </xdr:to>
    <xdr:sp macro="" textlink="">
      <xdr:nvSpPr>
        <xdr:cNvPr id="202" name="フローチャート: 判断 201"/>
        <xdr:cNvSpPr/>
      </xdr:nvSpPr>
      <xdr:spPr>
        <a:xfrm>
          <a:off x="9588500" y="1025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125092</xdr:rowOff>
    </xdr:from>
    <xdr:to>
      <xdr:col>46</xdr:col>
      <xdr:colOff>38100</xdr:colOff>
      <xdr:row>61</xdr:row>
      <xdr:rowOff>55242</xdr:rowOff>
    </xdr:to>
    <xdr:sp macro="" textlink="">
      <xdr:nvSpPr>
        <xdr:cNvPr id="203" name="フローチャート: 判断 202"/>
        <xdr:cNvSpPr/>
      </xdr:nvSpPr>
      <xdr:spPr>
        <a:xfrm>
          <a:off x="8699500" y="10412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165677</xdr:rowOff>
    </xdr:from>
    <xdr:to>
      <xdr:col>55</xdr:col>
      <xdr:colOff>50800</xdr:colOff>
      <xdr:row>60</xdr:row>
      <xdr:rowOff>95827</xdr:rowOff>
    </xdr:to>
    <xdr:sp macro="" textlink="">
      <xdr:nvSpPr>
        <xdr:cNvPr id="209" name="楕円 208"/>
        <xdr:cNvSpPr/>
      </xdr:nvSpPr>
      <xdr:spPr>
        <a:xfrm>
          <a:off x="10426700" y="1028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17104</xdr:rowOff>
    </xdr:from>
    <xdr:ext cx="534377" cy="259045"/>
    <xdr:sp macro="" textlink="">
      <xdr:nvSpPr>
        <xdr:cNvPr id="210" name="【橋りょう・トンネル】&#10;一人当たり有形固定資産（償却資産）額該当値テキスト"/>
        <xdr:cNvSpPr txBox="1"/>
      </xdr:nvSpPr>
      <xdr:spPr>
        <a:xfrm>
          <a:off x="10515600" y="1013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6205</xdr:rowOff>
    </xdr:from>
    <xdr:to>
      <xdr:col>50</xdr:col>
      <xdr:colOff>165100</xdr:colOff>
      <xdr:row>60</xdr:row>
      <xdr:rowOff>107805</xdr:rowOff>
    </xdr:to>
    <xdr:sp macro="" textlink="">
      <xdr:nvSpPr>
        <xdr:cNvPr id="211" name="楕円 210"/>
        <xdr:cNvSpPr/>
      </xdr:nvSpPr>
      <xdr:spPr>
        <a:xfrm>
          <a:off x="9588500" y="1029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45027</xdr:rowOff>
    </xdr:from>
    <xdr:to>
      <xdr:col>55</xdr:col>
      <xdr:colOff>0</xdr:colOff>
      <xdr:row>60</xdr:row>
      <xdr:rowOff>57005</xdr:rowOff>
    </xdr:to>
    <xdr:cxnSp macro="">
      <xdr:nvCxnSpPr>
        <xdr:cNvPr id="212" name="直線コネクタ 211"/>
        <xdr:cNvCxnSpPr/>
      </xdr:nvCxnSpPr>
      <xdr:spPr>
        <a:xfrm flipV="1">
          <a:off x="9639300" y="10332027"/>
          <a:ext cx="838200" cy="1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14290</xdr:rowOff>
    </xdr:from>
    <xdr:to>
      <xdr:col>46</xdr:col>
      <xdr:colOff>38100</xdr:colOff>
      <xdr:row>60</xdr:row>
      <xdr:rowOff>115890</xdr:rowOff>
    </xdr:to>
    <xdr:sp macro="" textlink="">
      <xdr:nvSpPr>
        <xdr:cNvPr id="213" name="楕円 212"/>
        <xdr:cNvSpPr/>
      </xdr:nvSpPr>
      <xdr:spPr>
        <a:xfrm>
          <a:off x="8699500" y="1030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57005</xdr:rowOff>
    </xdr:from>
    <xdr:to>
      <xdr:col>50</xdr:col>
      <xdr:colOff>114300</xdr:colOff>
      <xdr:row>60</xdr:row>
      <xdr:rowOff>65090</xdr:rowOff>
    </xdr:to>
    <xdr:cxnSp macro="">
      <xdr:nvCxnSpPr>
        <xdr:cNvPr id="214" name="直線コネクタ 213"/>
        <xdr:cNvCxnSpPr/>
      </xdr:nvCxnSpPr>
      <xdr:spPr>
        <a:xfrm flipV="1">
          <a:off x="8750300" y="10344005"/>
          <a:ext cx="889000" cy="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58</xdr:row>
      <xdr:rowOff>90431</xdr:rowOff>
    </xdr:from>
    <xdr:ext cx="534377" cy="259045"/>
    <xdr:sp macro="" textlink="">
      <xdr:nvSpPr>
        <xdr:cNvPr id="215" name="n_1aveValue【橋りょう・トンネル】&#10;一人当たり有形固定資産（償却資産）額"/>
        <xdr:cNvSpPr txBox="1"/>
      </xdr:nvSpPr>
      <xdr:spPr>
        <a:xfrm>
          <a:off x="9359411" y="1003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46369</xdr:rowOff>
    </xdr:from>
    <xdr:ext cx="534377" cy="259045"/>
    <xdr:sp macro="" textlink="">
      <xdr:nvSpPr>
        <xdr:cNvPr id="216" name="n_2aveValue【橋りょう・トンネル】&#10;一人当たり有形固定資産（償却資産）額"/>
        <xdr:cNvSpPr txBox="1"/>
      </xdr:nvSpPr>
      <xdr:spPr>
        <a:xfrm>
          <a:off x="8483111" y="105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60</xdr:row>
      <xdr:rowOff>98932</xdr:rowOff>
    </xdr:from>
    <xdr:ext cx="534377" cy="259045"/>
    <xdr:sp macro="" textlink="">
      <xdr:nvSpPr>
        <xdr:cNvPr id="217" name="n_1mainValue【橋りょう・トンネル】&#10;一人当たり有形固定資産（償却資産）額"/>
        <xdr:cNvSpPr txBox="1"/>
      </xdr:nvSpPr>
      <xdr:spPr>
        <a:xfrm>
          <a:off x="9359411" y="1038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132417</xdr:rowOff>
    </xdr:from>
    <xdr:ext cx="534377" cy="259045"/>
    <xdr:sp macro="" textlink="">
      <xdr:nvSpPr>
        <xdr:cNvPr id="218" name="n_2mainValue【橋りょう・トンネル】&#10;一人当たり有形固定資産（償却資産）額"/>
        <xdr:cNvSpPr txBox="1"/>
      </xdr:nvSpPr>
      <xdr:spPr>
        <a:xfrm>
          <a:off x="8483111" y="1007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7" name="テキスト ボックス 23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51815</xdr:rowOff>
    </xdr:to>
    <xdr:cxnSp macro="">
      <xdr:nvCxnSpPr>
        <xdr:cNvPr id="241" name="直線コネクタ 240"/>
        <xdr:cNvCxnSpPr/>
      </xdr:nvCxnSpPr>
      <xdr:spPr>
        <a:xfrm flipV="1">
          <a:off x="4634865" y="13411200"/>
          <a:ext cx="0" cy="1385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55642</xdr:rowOff>
    </xdr:from>
    <xdr:ext cx="405111" cy="259045"/>
    <xdr:sp macro="" textlink="">
      <xdr:nvSpPr>
        <xdr:cNvPr id="242" name="【公営住宅】&#10;有形固定資産減価償却率最小値テキスト"/>
        <xdr:cNvSpPr txBox="1"/>
      </xdr:nvSpPr>
      <xdr:spPr>
        <a:xfrm>
          <a:off x="4673600" y="1480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51815</xdr:rowOff>
    </xdr:from>
    <xdr:to>
      <xdr:col>24</xdr:col>
      <xdr:colOff>152400</xdr:colOff>
      <xdr:row>86</xdr:row>
      <xdr:rowOff>51815</xdr:rowOff>
    </xdr:to>
    <xdr:cxnSp macro="">
      <xdr:nvCxnSpPr>
        <xdr:cNvPr id="243" name="直線コネクタ 242"/>
        <xdr:cNvCxnSpPr/>
      </xdr:nvCxnSpPr>
      <xdr:spPr>
        <a:xfrm>
          <a:off x="4546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4"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5" name="直線コネクタ 24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129049</xdr:rowOff>
    </xdr:from>
    <xdr:ext cx="405111" cy="259045"/>
    <xdr:sp macro="" textlink="">
      <xdr:nvSpPr>
        <xdr:cNvPr id="246" name="【公営住宅】&#10;有形固定資産減価償却率平均値テキスト"/>
        <xdr:cNvSpPr txBox="1"/>
      </xdr:nvSpPr>
      <xdr:spPr>
        <a:xfrm>
          <a:off x="4673600" y="141879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106172</xdr:rowOff>
    </xdr:from>
    <xdr:to>
      <xdr:col>24</xdr:col>
      <xdr:colOff>114300</xdr:colOff>
      <xdr:row>84</xdr:row>
      <xdr:rowOff>36322</xdr:rowOff>
    </xdr:to>
    <xdr:sp macro="" textlink="">
      <xdr:nvSpPr>
        <xdr:cNvPr id="247" name="フローチャート: 判断 246"/>
        <xdr:cNvSpPr/>
      </xdr:nvSpPr>
      <xdr:spPr>
        <a:xfrm>
          <a:off x="4584700" y="1433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42163</xdr:rowOff>
    </xdr:from>
    <xdr:to>
      <xdr:col>20</xdr:col>
      <xdr:colOff>38100</xdr:colOff>
      <xdr:row>83</xdr:row>
      <xdr:rowOff>143763</xdr:rowOff>
    </xdr:to>
    <xdr:sp macro="" textlink="">
      <xdr:nvSpPr>
        <xdr:cNvPr id="248" name="フローチャート: 判断 247"/>
        <xdr:cNvSpPr/>
      </xdr:nvSpPr>
      <xdr:spPr>
        <a:xfrm>
          <a:off x="3746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83313</xdr:rowOff>
    </xdr:from>
    <xdr:to>
      <xdr:col>15</xdr:col>
      <xdr:colOff>101600</xdr:colOff>
      <xdr:row>84</xdr:row>
      <xdr:rowOff>13463</xdr:rowOff>
    </xdr:to>
    <xdr:sp macro="" textlink="">
      <xdr:nvSpPr>
        <xdr:cNvPr id="249" name="フローチャート: 判断 248"/>
        <xdr:cNvSpPr/>
      </xdr:nvSpPr>
      <xdr:spPr>
        <a:xfrm>
          <a:off x="2857500" y="1431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60452</xdr:rowOff>
    </xdr:from>
    <xdr:to>
      <xdr:col>24</xdr:col>
      <xdr:colOff>114300</xdr:colOff>
      <xdr:row>85</xdr:row>
      <xdr:rowOff>162052</xdr:rowOff>
    </xdr:to>
    <xdr:sp macro="" textlink="">
      <xdr:nvSpPr>
        <xdr:cNvPr id="255" name="楕円 254"/>
        <xdr:cNvSpPr/>
      </xdr:nvSpPr>
      <xdr:spPr>
        <a:xfrm>
          <a:off x="4584700" y="1463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146829</xdr:rowOff>
    </xdr:from>
    <xdr:ext cx="405111" cy="259045"/>
    <xdr:sp macro="" textlink="">
      <xdr:nvSpPr>
        <xdr:cNvPr id="256" name="【公営住宅】&#10;有形固定資産減価償却率該当値テキスト"/>
        <xdr:cNvSpPr txBox="1"/>
      </xdr:nvSpPr>
      <xdr:spPr>
        <a:xfrm>
          <a:off x="4673600" y="14548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97028</xdr:rowOff>
    </xdr:from>
    <xdr:to>
      <xdr:col>20</xdr:col>
      <xdr:colOff>38100</xdr:colOff>
      <xdr:row>86</xdr:row>
      <xdr:rowOff>27178</xdr:rowOff>
    </xdr:to>
    <xdr:sp macro="" textlink="">
      <xdr:nvSpPr>
        <xdr:cNvPr id="257" name="楕円 256"/>
        <xdr:cNvSpPr/>
      </xdr:nvSpPr>
      <xdr:spPr>
        <a:xfrm>
          <a:off x="3746500" y="146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111252</xdr:rowOff>
    </xdr:from>
    <xdr:to>
      <xdr:col>24</xdr:col>
      <xdr:colOff>63500</xdr:colOff>
      <xdr:row>85</xdr:row>
      <xdr:rowOff>147828</xdr:rowOff>
    </xdr:to>
    <xdr:cxnSp macro="">
      <xdr:nvCxnSpPr>
        <xdr:cNvPr id="258" name="直線コネクタ 257"/>
        <xdr:cNvCxnSpPr/>
      </xdr:nvCxnSpPr>
      <xdr:spPr>
        <a:xfrm flipV="1">
          <a:off x="3797300" y="1468450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129032</xdr:rowOff>
    </xdr:from>
    <xdr:to>
      <xdr:col>15</xdr:col>
      <xdr:colOff>101600</xdr:colOff>
      <xdr:row>86</xdr:row>
      <xdr:rowOff>59182</xdr:rowOff>
    </xdr:to>
    <xdr:sp macro="" textlink="">
      <xdr:nvSpPr>
        <xdr:cNvPr id="259" name="楕円 258"/>
        <xdr:cNvSpPr/>
      </xdr:nvSpPr>
      <xdr:spPr>
        <a:xfrm>
          <a:off x="2857500" y="147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147828</xdr:rowOff>
    </xdr:from>
    <xdr:to>
      <xdr:col>19</xdr:col>
      <xdr:colOff>177800</xdr:colOff>
      <xdr:row>86</xdr:row>
      <xdr:rowOff>8382</xdr:rowOff>
    </xdr:to>
    <xdr:cxnSp macro="">
      <xdr:nvCxnSpPr>
        <xdr:cNvPr id="260" name="直線コネクタ 259"/>
        <xdr:cNvCxnSpPr/>
      </xdr:nvCxnSpPr>
      <xdr:spPr>
        <a:xfrm flipV="1">
          <a:off x="2908300" y="1472107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160290</xdr:rowOff>
    </xdr:from>
    <xdr:ext cx="405111" cy="259045"/>
    <xdr:sp macro="" textlink="">
      <xdr:nvSpPr>
        <xdr:cNvPr id="261" name="n_1aveValue【公営住宅】&#10;有形固定資産減価償却率"/>
        <xdr:cNvSpPr txBox="1"/>
      </xdr:nvSpPr>
      <xdr:spPr>
        <a:xfrm>
          <a:off x="3582044" y="140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29990</xdr:rowOff>
    </xdr:from>
    <xdr:ext cx="405111" cy="259045"/>
    <xdr:sp macro="" textlink="">
      <xdr:nvSpPr>
        <xdr:cNvPr id="262" name="n_2aveValue【公営住宅】&#10;有形固定資産減価償却率"/>
        <xdr:cNvSpPr txBox="1"/>
      </xdr:nvSpPr>
      <xdr:spPr>
        <a:xfrm>
          <a:off x="2705744" y="14088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18305</xdr:rowOff>
    </xdr:from>
    <xdr:ext cx="405111" cy="259045"/>
    <xdr:sp macro="" textlink="">
      <xdr:nvSpPr>
        <xdr:cNvPr id="263" name="n_1mainValue【公営住宅】&#10;有形固定資産減価償却率"/>
        <xdr:cNvSpPr txBox="1"/>
      </xdr:nvSpPr>
      <xdr:spPr>
        <a:xfrm>
          <a:off x="3582044" y="14763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50309</xdr:rowOff>
    </xdr:from>
    <xdr:ext cx="405111" cy="259045"/>
    <xdr:sp macro="" textlink="">
      <xdr:nvSpPr>
        <xdr:cNvPr id="264" name="n_2mainValue【公営住宅】&#10;有形固定資産減価償却率"/>
        <xdr:cNvSpPr txBox="1"/>
      </xdr:nvSpPr>
      <xdr:spPr>
        <a:xfrm>
          <a:off x="2705744" y="14795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5" name="直線コネクタ 27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6" name="テキスト ボックス 27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7" name="直線コネクタ 27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8" name="テキスト ボックス 27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9" name="直線コネクタ 27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0" name="テキスト ボックス 27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1" name="直線コネクタ 28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2" name="テキスト ボックス 28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3" name="直線コネクタ 28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4" name="テキスト ボックス 28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33986</xdr:rowOff>
    </xdr:from>
    <xdr:to>
      <xdr:col>54</xdr:col>
      <xdr:colOff>189865</xdr:colOff>
      <xdr:row>86</xdr:row>
      <xdr:rowOff>36271</xdr:rowOff>
    </xdr:to>
    <xdr:cxnSp macro="">
      <xdr:nvCxnSpPr>
        <xdr:cNvPr id="286" name="直線コネクタ 285"/>
        <xdr:cNvCxnSpPr/>
      </xdr:nvCxnSpPr>
      <xdr:spPr>
        <a:xfrm flipV="1">
          <a:off x="10476865" y="13407086"/>
          <a:ext cx="0" cy="1373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87"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88" name="直線コネクタ 287"/>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152113</xdr:rowOff>
    </xdr:from>
    <xdr:ext cx="469744" cy="259045"/>
    <xdr:sp macro="" textlink="">
      <xdr:nvSpPr>
        <xdr:cNvPr id="289" name="【公営住宅】&#10;一人当たり面積最大値テキスト"/>
        <xdr:cNvSpPr txBox="1"/>
      </xdr:nvSpPr>
      <xdr:spPr>
        <a:xfrm>
          <a:off x="10515600" y="131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33986</xdr:rowOff>
    </xdr:from>
    <xdr:to>
      <xdr:col>55</xdr:col>
      <xdr:colOff>88900</xdr:colOff>
      <xdr:row>78</xdr:row>
      <xdr:rowOff>33986</xdr:rowOff>
    </xdr:to>
    <xdr:cxnSp macro="">
      <xdr:nvCxnSpPr>
        <xdr:cNvPr id="290" name="直線コネクタ 289"/>
        <xdr:cNvCxnSpPr/>
      </xdr:nvCxnSpPr>
      <xdr:spPr>
        <a:xfrm>
          <a:off x="10388600" y="1340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129404</xdr:rowOff>
    </xdr:from>
    <xdr:ext cx="469744" cy="259045"/>
    <xdr:sp macro="" textlink="">
      <xdr:nvSpPr>
        <xdr:cNvPr id="291" name="【公営住宅】&#10;一人当たり面積平均値テキスト"/>
        <xdr:cNvSpPr txBox="1"/>
      </xdr:nvSpPr>
      <xdr:spPr>
        <a:xfrm>
          <a:off x="10515600" y="14531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150977</xdr:rowOff>
    </xdr:from>
    <xdr:to>
      <xdr:col>55</xdr:col>
      <xdr:colOff>50800</xdr:colOff>
      <xdr:row>85</xdr:row>
      <xdr:rowOff>81127</xdr:rowOff>
    </xdr:to>
    <xdr:sp macro="" textlink="">
      <xdr:nvSpPr>
        <xdr:cNvPr id="292" name="フローチャート: 判断 291"/>
        <xdr:cNvSpPr/>
      </xdr:nvSpPr>
      <xdr:spPr>
        <a:xfrm>
          <a:off x="10426700" y="14552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113488</xdr:rowOff>
    </xdr:from>
    <xdr:to>
      <xdr:col>50</xdr:col>
      <xdr:colOff>165100</xdr:colOff>
      <xdr:row>85</xdr:row>
      <xdr:rowOff>43638</xdr:rowOff>
    </xdr:to>
    <xdr:sp macro="" textlink="">
      <xdr:nvSpPr>
        <xdr:cNvPr id="293" name="フローチャート: 判断 292"/>
        <xdr:cNvSpPr/>
      </xdr:nvSpPr>
      <xdr:spPr>
        <a:xfrm>
          <a:off x="9588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45822</xdr:rowOff>
    </xdr:from>
    <xdr:to>
      <xdr:col>46</xdr:col>
      <xdr:colOff>38100</xdr:colOff>
      <xdr:row>84</xdr:row>
      <xdr:rowOff>147422</xdr:rowOff>
    </xdr:to>
    <xdr:sp macro="" textlink="">
      <xdr:nvSpPr>
        <xdr:cNvPr id="294" name="フローチャート: 判断 293"/>
        <xdr:cNvSpPr/>
      </xdr:nvSpPr>
      <xdr:spPr>
        <a:xfrm>
          <a:off x="8699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5" name="テキスト ボックス 29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6" name="テキスト ボックス 29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7" name="テキスト ボックス 29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8" name="テキスト ボックス 29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9" name="テキスト ボックス 29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154636</xdr:rowOff>
    </xdr:from>
    <xdr:to>
      <xdr:col>55</xdr:col>
      <xdr:colOff>50800</xdr:colOff>
      <xdr:row>78</xdr:row>
      <xdr:rowOff>84786</xdr:rowOff>
    </xdr:to>
    <xdr:sp macro="" textlink="">
      <xdr:nvSpPr>
        <xdr:cNvPr id="300" name="楕円 299"/>
        <xdr:cNvSpPr/>
      </xdr:nvSpPr>
      <xdr:spPr>
        <a:xfrm>
          <a:off x="10426700" y="1335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107663</xdr:rowOff>
    </xdr:from>
    <xdr:ext cx="469744" cy="259045"/>
    <xdr:sp macro="" textlink="">
      <xdr:nvSpPr>
        <xdr:cNvPr id="301" name="【公営住宅】&#10;一人当たり面積該当値テキスト"/>
        <xdr:cNvSpPr txBox="1"/>
      </xdr:nvSpPr>
      <xdr:spPr>
        <a:xfrm>
          <a:off x="10515600" y="1330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169266</xdr:rowOff>
    </xdr:from>
    <xdr:to>
      <xdr:col>50</xdr:col>
      <xdr:colOff>165100</xdr:colOff>
      <xdr:row>78</xdr:row>
      <xdr:rowOff>99416</xdr:rowOff>
    </xdr:to>
    <xdr:sp macro="" textlink="">
      <xdr:nvSpPr>
        <xdr:cNvPr id="302" name="楕円 301"/>
        <xdr:cNvSpPr/>
      </xdr:nvSpPr>
      <xdr:spPr>
        <a:xfrm>
          <a:off x="9588500" y="1337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33986</xdr:rowOff>
    </xdr:from>
    <xdr:to>
      <xdr:col>55</xdr:col>
      <xdr:colOff>0</xdr:colOff>
      <xdr:row>78</xdr:row>
      <xdr:rowOff>48616</xdr:rowOff>
    </xdr:to>
    <xdr:cxnSp macro="">
      <xdr:nvCxnSpPr>
        <xdr:cNvPr id="303" name="直線コネクタ 302"/>
        <xdr:cNvCxnSpPr/>
      </xdr:nvCxnSpPr>
      <xdr:spPr>
        <a:xfrm flipV="1">
          <a:off x="9639300" y="13407086"/>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161950</xdr:rowOff>
    </xdr:from>
    <xdr:to>
      <xdr:col>46</xdr:col>
      <xdr:colOff>38100</xdr:colOff>
      <xdr:row>78</xdr:row>
      <xdr:rowOff>92100</xdr:rowOff>
    </xdr:to>
    <xdr:sp macro="" textlink="">
      <xdr:nvSpPr>
        <xdr:cNvPr id="304" name="楕円 303"/>
        <xdr:cNvSpPr/>
      </xdr:nvSpPr>
      <xdr:spPr>
        <a:xfrm>
          <a:off x="8699500" y="133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41300</xdr:rowOff>
    </xdr:from>
    <xdr:to>
      <xdr:col>50</xdr:col>
      <xdr:colOff>114300</xdr:colOff>
      <xdr:row>78</xdr:row>
      <xdr:rowOff>48616</xdr:rowOff>
    </xdr:to>
    <xdr:cxnSp macro="">
      <xdr:nvCxnSpPr>
        <xdr:cNvPr id="305" name="直線コネクタ 304"/>
        <xdr:cNvCxnSpPr/>
      </xdr:nvCxnSpPr>
      <xdr:spPr>
        <a:xfrm>
          <a:off x="8750300" y="13414400"/>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34765</xdr:rowOff>
    </xdr:from>
    <xdr:ext cx="469744" cy="259045"/>
    <xdr:sp macro="" textlink="">
      <xdr:nvSpPr>
        <xdr:cNvPr id="306" name="n_1aveValue【公営住宅】&#10;一人当たり面積"/>
        <xdr:cNvSpPr txBox="1"/>
      </xdr:nvSpPr>
      <xdr:spPr>
        <a:xfrm>
          <a:off x="9391727" y="1460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138549</xdr:rowOff>
    </xdr:from>
    <xdr:ext cx="469744" cy="259045"/>
    <xdr:sp macro="" textlink="">
      <xdr:nvSpPr>
        <xdr:cNvPr id="307" name="n_2aveValue【公営住宅】&#10;一人当たり面積"/>
        <xdr:cNvSpPr txBox="1"/>
      </xdr:nvSpPr>
      <xdr:spPr>
        <a:xfrm>
          <a:off x="8515427" y="1454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115943</xdr:rowOff>
    </xdr:from>
    <xdr:ext cx="469744" cy="259045"/>
    <xdr:sp macro="" textlink="">
      <xdr:nvSpPr>
        <xdr:cNvPr id="308" name="n_1mainValue【公営住宅】&#10;一人当たり面積"/>
        <xdr:cNvSpPr txBox="1"/>
      </xdr:nvSpPr>
      <xdr:spPr>
        <a:xfrm>
          <a:off x="9391727" y="1314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108627</xdr:rowOff>
    </xdr:from>
    <xdr:ext cx="469744" cy="259045"/>
    <xdr:sp macro="" textlink="">
      <xdr:nvSpPr>
        <xdr:cNvPr id="309" name="n_2mainValue【公営住宅】&#10;一人当たり面積"/>
        <xdr:cNvSpPr txBox="1"/>
      </xdr:nvSpPr>
      <xdr:spPr>
        <a:xfrm>
          <a:off x="8515427" y="131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0" name="正方形/長方形 3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1" name="正方形/長方形 3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2" name="正方形/長方形 3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3" name="正方形/長方形 3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4" name="正方形/長方形 3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5" name="正方形/長方形 3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6" name="正方形/長方形 3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7" name="正方形/長方形 31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8" name="正方形/長方形 3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9" name="正方形/長方形 3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0" name="正方形/長方形 3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1" name="正方形/長方形 3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2" name="正方形/長方形 3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3" name="正方形/長方形 3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4" name="正方形/長方形 3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5" name="正方形/長方形 32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6" name="正方形/長方形 3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7" name="正方形/長方形 3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8" name="正方形/長方形 3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9" name="正方形/長方形 3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0" name="正方形/長方形 3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1" name="正方形/長方形 3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2" name="正方形/長方形 3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3" name="正方形/長方形 33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4" name="テキスト ボックス 33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5" name="直線コネクタ 33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6" name="テキスト ボックス 33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7" name="直線コネクタ 33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8" name="テキスト ボックス 33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9" name="直線コネクタ 33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0" name="テキスト ボックス 33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1" name="直線コネクタ 34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2" name="テキスト ボックス 34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3" name="直線コネクタ 34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4" name="テキスト ボックス 34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5" name="直線コネクタ 34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6" name="テキスト ボックス 34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7" name="直線コネクタ 34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8" name="テキスト ボックス 34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120015</xdr:rowOff>
    </xdr:from>
    <xdr:to>
      <xdr:col>85</xdr:col>
      <xdr:colOff>126364</xdr:colOff>
      <xdr:row>41</xdr:row>
      <xdr:rowOff>146685</xdr:rowOff>
    </xdr:to>
    <xdr:cxnSp macro="">
      <xdr:nvCxnSpPr>
        <xdr:cNvPr id="350" name="直線コネクタ 349"/>
        <xdr:cNvCxnSpPr/>
      </xdr:nvCxnSpPr>
      <xdr:spPr>
        <a:xfrm flipV="1">
          <a:off x="16318864" y="577786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150512</xdr:rowOff>
    </xdr:from>
    <xdr:ext cx="405111" cy="259045"/>
    <xdr:sp macro="" textlink="">
      <xdr:nvSpPr>
        <xdr:cNvPr id="351" name="【認定こども園・幼稚園・保育所】&#10;有形固定資産減価償却率最小値テキスト"/>
        <xdr:cNvSpPr txBox="1"/>
      </xdr:nvSpPr>
      <xdr:spPr>
        <a:xfrm>
          <a:off x="16357600" y="717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146685</xdr:rowOff>
    </xdr:from>
    <xdr:to>
      <xdr:col>86</xdr:col>
      <xdr:colOff>25400</xdr:colOff>
      <xdr:row>41</xdr:row>
      <xdr:rowOff>146685</xdr:rowOff>
    </xdr:to>
    <xdr:cxnSp macro="">
      <xdr:nvCxnSpPr>
        <xdr:cNvPr id="352" name="直線コネクタ 351"/>
        <xdr:cNvCxnSpPr/>
      </xdr:nvCxnSpPr>
      <xdr:spPr>
        <a:xfrm>
          <a:off x="16230600" y="71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66692</xdr:rowOff>
    </xdr:from>
    <xdr:ext cx="405111" cy="259045"/>
    <xdr:sp macro="" textlink="">
      <xdr:nvSpPr>
        <xdr:cNvPr id="353" name="【認定こども園・幼稚園・保育所】&#10;有形固定資産減価償却率最大値テキスト"/>
        <xdr:cNvSpPr txBox="1"/>
      </xdr:nvSpPr>
      <xdr:spPr>
        <a:xfrm>
          <a:off x="16357600" y="555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120015</xdr:rowOff>
    </xdr:from>
    <xdr:to>
      <xdr:col>86</xdr:col>
      <xdr:colOff>25400</xdr:colOff>
      <xdr:row>33</xdr:row>
      <xdr:rowOff>120015</xdr:rowOff>
    </xdr:to>
    <xdr:cxnSp macro="">
      <xdr:nvCxnSpPr>
        <xdr:cNvPr id="354" name="直線コネクタ 353"/>
        <xdr:cNvCxnSpPr/>
      </xdr:nvCxnSpPr>
      <xdr:spPr>
        <a:xfrm>
          <a:off x="16230600" y="577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95267</xdr:rowOff>
    </xdr:from>
    <xdr:ext cx="405111" cy="259045"/>
    <xdr:sp macro="" textlink="">
      <xdr:nvSpPr>
        <xdr:cNvPr id="355" name="【認定こども園・幼稚園・保育所】&#10;有形固定資産減価償却率平均値テキスト"/>
        <xdr:cNvSpPr txBox="1"/>
      </xdr:nvSpPr>
      <xdr:spPr>
        <a:xfrm>
          <a:off x="163576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356" name="フローチャート: 判断 355"/>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357" name="フローチャート: 判断 356"/>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97790</xdr:rowOff>
    </xdr:from>
    <xdr:to>
      <xdr:col>76</xdr:col>
      <xdr:colOff>165100</xdr:colOff>
      <xdr:row>37</xdr:row>
      <xdr:rowOff>27940</xdr:rowOff>
    </xdr:to>
    <xdr:sp macro="" textlink="">
      <xdr:nvSpPr>
        <xdr:cNvPr id="358" name="フローチャート: 判断 357"/>
        <xdr:cNvSpPr/>
      </xdr:nvSpPr>
      <xdr:spPr>
        <a:xfrm>
          <a:off x="14541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9" name="テキスト ボックス 3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0" name="テキスト ボックス 3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1" name="テキスト ボックス 3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2" name="テキスト ボックス 3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3" name="テキスト ボックス 3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69215</xdr:rowOff>
    </xdr:from>
    <xdr:to>
      <xdr:col>85</xdr:col>
      <xdr:colOff>177800</xdr:colOff>
      <xdr:row>33</xdr:row>
      <xdr:rowOff>170815</xdr:rowOff>
    </xdr:to>
    <xdr:sp macro="" textlink="">
      <xdr:nvSpPr>
        <xdr:cNvPr id="364" name="楕円 363"/>
        <xdr:cNvSpPr/>
      </xdr:nvSpPr>
      <xdr:spPr>
        <a:xfrm>
          <a:off x="16268700" y="57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22242</xdr:rowOff>
    </xdr:from>
    <xdr:ext cx="405111" cy="259045"/>
    <xdr:sp macro="" textlink="">
      <xdr:nvSpPr>
        <xdr:cNvPr id="365" name="【認定こども園・幼稚園・保育所】&#10;有形固定資産減価償却率該当値テキスト"/>
        <xdr:cNvSpPr txBox="1"/>
      </xdr:nvSpPr>
      <xdr:spPr>
        <a:xfrm>
          <a:off x="16357600" y="5680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90170</xdr:rowOff>
    </xdr:from>
    <xdr:to>
      <xdr:col>81</xdr:col>
      <xdr:colOff>101600</xdr:colOff>
      <xdr:row>34</xdr:row>
      <xdr:rowOff>20320</xdr:rowOff>
    </xdr:to>
    <xdr:sp macro="" textlink="">
      <xdr:nvSpPr>
        <xdr:cNvPr id="366" name="楕円 365"/>
        <xdr:cNvSpPr/>
      </xdr:nvSpPr>
      <xdr:spPr>
        <a:xfrm>
          <a:off x="15430500" y="57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120015</xdr:rowOff>
    </xdr:from>
    <xdr:to>
      <xdr:col>85</xdr:col>
      <xdr:colOff>127000</xdr:colOff>
      <xdr:row>33</xdr:row>
      <xdr:rowOff>140970</xdr:rowOff>
    </xdr:to>
    <xdr:cxnSp macro="">
      <xdr:nvCxnSpPr>
        <xdr:cNvPr id="367" name="直線コネクタ 366"/>
        <xdr:cNvCxnSpPr/>
      </xdr:nvCxnSpPr>
      <xdr:spPr>
        <a:xfrm flipV="1">
          <a:off x="15481300" y="577786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109220</xdr:rowOff>
    </xdr:from>
    <xdr:to>
      <xdr:col>76</xdr:col>
      <xdr:colOff>165100</xdr:colOff>
      <xdr:row>34</xdr:row>
      <xdr:rowOff>39370</xdr:rowOff>
    </xdr:to>
    <xdr:sp macro="" textlink="">
      <xdr:nvSpPr>
        <xdr:cNvPr id="368" name="楕円 367"/>
        <xdr:cNvSpPr/>
      </xdr:nvSpPr>
      <xdr:spPr>
        <a:xfrm>
          <a:off x="14541500" y="576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140970</xdr:rowOff>
    </xdr:from>
    <xdr:to>
      <xdr:col>81</xdr:col>
      <xdr:colOff>50800</xdr:colOff>
      <xdr:row>33</xdr:row>
      <xdr:rowOff>160020</xdr:rowOff>
    </xdr:to>
    <xdr:cxnSp macro="">
      <xdr:nvCxnSpPr>
        <xdr:cNvPr id="369" name="直線コネクタ 368"/>
        <xdr:cNvCxnSpPr/>
      </xdr:nvCxnSpPr>
      <xdr:spPr>
        <a:xfrm flipV="1">
          <a:off x="14592300" y="57988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1922</xdr:rowOff>
    </xdr:from>
    <xdr:ext cx="405111" cy="259045"/>
    <xdr:sp macro="" textlink="">
      <xdr:nvSpPr>
        <xdr:cNvPr id="370" name="n_1aveValue【認定こども園・幼稚園・保育所】&#10;有形固定資産減価償却率"/>
        <xdr:cNvSpPr txBox="1"/>
      </xdr:nvSpPr>
      <xdr:spPr>
        <a:xfrm>
          <a:off x="152660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19067</xdr:rowOff>
    </xdr:from>
    <xdr:ext cx="405111" cy="259045"/>
    <xdr:sp macro="" textlink="">
      <xdr:nvSpPr>
        <xdr:cNvPr id="371" name="n_2aveValue【認定こども園・幼稚園・保育所】&#10;有形固定資産減価償却率"/>
        <xdr:cNvSpPr txBox="1"/>
      </xdr:nvSpPr>
      <xdr:spPr>
        <a:xfrm>
          <a:off x="14389744" y="636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36847</xdr:rowOff>
    </xdr:from>
    <xdr:ext cx="405111" cy="259045"/>
    <xdr:sp macro="" textlink="">
      <xdr:nvSpPr>
        <xdr:cNvPr id="372" name="n_1mainValue【認定こども園・幼稚園・保育所】&#10;有形固定資産減価償却率"/>
        <xdr:cNvSpPr txBox="1"/>
      </xdr:nvSpPr>
      <xdr:spPr>
        <a:xfrm>
          <a:off x="15266044" y="55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55897</xdr:rowOff>
    </xdr:from>
    <xdr:ext cx="405111" cy="259045"/>
    <xdr:sp macro="" textlink="">
      <xdr:nvSpPr>
        <xdr:cNvPr id="373" name="n_2mainValue【認定こども園・幼稚園・保育所】&#10;有形固定資産減価償却率"/>
        <xdr:cNvSpPr txBox="1"/>
      </xdr:nvSpPr>
      <xdr:spPr>
        <a:xfrm>
          <a:off x="14389744" y="554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4" name="正方形/長方形 3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5" name="正方形/長方形 3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6" name="正方形/長方形 3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7" name="正方形/長方形 3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8" name="正方形/長方形 3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9" name="正方形/長方形 3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0" name="正方形/長方形 3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1" name="正方形/長方形 3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2" name="テキスト ボックス 3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3" name="直線コネクタ 3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4" name="直線コネクタ 38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5" name="テキスト ボックス 38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6" name="直線コネクタ 38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7" name="テキスト ボックス 38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8" name="直線コネクタ 38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89" name="テキスト ボックス 38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0" name="直線コネクタ 38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1" name="テキスト ボックス 39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2" name="直線コネクタ 39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3" name="テキスト ボックス 39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83058</xdr:rowOff>
    </xdr:to>
    <xdr:cxnSp macro="">
      <xdr:nvCxnSpPr>
        <xdr:cNvPr id="395" name="直線コネクタ 394"/>
        <xdr:cNvCxnSpPr/>
      </xdr:nvCxnSpPr>
      <xdr:spPr>
        <a:xfrm flipV="1">
          <a:off x="22160864" y="58826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86885</xdr:rowOff>
    </xdr:from>
    <xdr:ext cx="469744" cy="259045"/>
    <xdr:sp macro="" textlink="">
      <xdr:nvSpPr>
        <xdr:cNvPr id="396" name="【認定こども園・幼稚園・保育所】&#10;一人当たり面積最小値テキスト"/>
        <xdr:cNvSpPr txBox="1"/>
      </xdr:nvSpPr>
      <xdr:spPr>
        <a:xfrm>
          <a:off x="22199600" y="711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83058</xdr:rowOff>
    </xdr:from>
    <xdr:to>
      <xdr:col>116</xdr:col>
      <xdr:colOff>152400</xdr:colOff>
      <xdr:row>41</xdr:row>
      <xdr:rowOff>83058</xdr:rowOff>
    </xdr:to>
    <xdr:cxnSp macro="">
      <xdr:nvCxnSpPr>
        <xdr:cNvPr id="397" name="直線コネクタ 396"/>
        <xdr:cNvCxnSpPr/>
      </xdr:nvCxnSpPr>
      <xdr:spPr>
        <a:xfrm>
          <a:off x="22072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398"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399" name="直線コネクタ 398"/>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7129</xdr:rowOff>
    </xdr:from>
    <xdr:ext cx="469744" cy="259045"/>
    <xdr:sp macro="" textlink="">
      <xdr:nvSpPr>
        <xdr:cNvPr id="400" name="【認定こども園・幼稚園・保育所】&#10;一人当たり面積平均値テキスト"/>
        <xdr:cNvSpPr txBox="1"/>
      </xdr:nvSpPr>
      <xdr:spPr>
        <a:xfrm>
          <a:off x="22199600" y="669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155702</xdr:rowOff>
    </xdr:from>
    <xdr:to>
      <xdr:col>116</xdr:col>
      <xdr:colOff>114300</xdr:colOff>
      <xdr:row>40</xdr:row>
      <xdr:rowOff>85852</xdr:rowOff>
    </xdr:to>
    <xdr:sp macro="" textlink="">
      <xdr:nvSpPr>
        <xdr:cNvPr id="401" name="フローチャート: 判断 400"/>
        <xdr:cNvSpPr/>
      </xdr:nvSpPr>
      <xdr:spPr>
        <a:xfrm>
          <a:off x="221107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123698</xdr:rowOff>
    </xdr:from>
    <xdr:to>
      <xdr:col>112</xdr:col>
      <xdr:colOff>38100</xdr:colOff>
      <xdr:row>40</xdr:row>
      <xdr:rowOff>53848</xdr:rowOff>
    </xdr:to>
    <xdr:sp macro="" textlink="">
      <xdr:nvSpPr>
        <xdr:cNvPr id="402" name="フローチャート: 判断 401"/>
        <xdr:cNvSpPr/>
      </xdr:nvSpPr>
      <xdr:spPr>
        <a:xfrm>
          <a:off x="21272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155702</xdr:rowOff>
    </xdr:from>
    <xdr:to>
      <xdr:col>107</xdr:col>
      <xdr:colOff>101600</xdr:colOff>
      <xdr:row>40</xdr:row>
      <xdr:rowOff>85852</xdr:rowOff>
    </xdr:to>
    <xdr:sp macro="" textlink="">
      <xdr:nvSpPr>
        <xdr:cNvPr id="403" name="フローチャート: 判断 402"/>
        <xdr:cNvSpPr/>
      </xdr:nvSpPr>
      <xdr:spPr>
        <a:xfrm>
          <a:off x="203835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4" name="テキスト ボックス 40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5" name="テキスト ボックス 40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6" name="テキスト ボックス 40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7" name="テキスト ボックス 40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8" name="テキスト ボックス 40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162560</xdr:rowOff>
    </xdr:from>
    <xdr:to>
      <xdr:col>116</xdr:col>
      <xdr:colOff>114300</xdr:colOff>
      <xdr:row>41</xdr:row>
      <xdr:rowOff>92710</xdr:rowOff>
    </xdr:to>
    <xdr:sp macro="" textlink="">
      <xdr:nvSpPr>
        <xdr:cNvPr id="409" name="楕円 408"/>
        <xdr:cNvSpPr/>
      </xdr:nvSpPr>
      <xdr:spPr>
        <a:xfrm>
          <a:off x="221107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77487</xdr:rowOff>
    </xdr:from>
    <xdr:ext cx="469744" cy="259045"/>
    <xdr:sp macro="" textlink="">
      <xdr:nvSpPr>
        <xdr:cNvPr id="410" name="【認定こども園・幼稚園・保育所】&#10;一人当たり面積該当値テキスト"/>
        <xdr:cNvSpPr txBox="1"/>
      </xdr:nvSpPr>
      <xdr:spPr>
        <a:xfrm>
          <a:off x="22199600" y="693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162560</xdr:rowOff>
    </xdr:from>
    <xdr:to>
      <xdr:col>112</xdr:col>
      <xdr:colOff>38100</xdr:colOff>
      <xdr:row>41</xdr:row>
      <xdr:rowOff>92710</xdr:rowOff>
    </xdr:to>
    <xdr:sp macro="" textlink="">
      <xdr:nvSpPr>
        <xdr:cNvPr id="411" name="楕円 410"/>
        <xdr:cNvSpPr/>
      </xdr:nvSpPr>
      <xdr:spPr>
        <a:xfrm>
          <a:off x="21272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41910</xdr:rowOff>
    </xdr:from>
    <xdr:to>
      <xdr:col>116</xdr:col>
      <xdr:colOff>63500</xdr:colOff>
      <xdr:row>41</xdr:row>
      <xdr:rowOff>41910</xdr:rowOff>
    </xdr:to>
    <xdr:cxnSp macro="">
      <xdr:nvCxnSpPr>
        <xdr:cNvPr id="412" name="直線コネクタ 411"/>
        <xdr:cNvCxnSpPr/>
      </xdr:nvCxnSpPr>
      <xdr:spPr>
        <a:xfrm>
          <a:off x="21323300" y="7071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153416</xdr:rowOff>
    </xdr:from>
    <xdr:to>
      <xdr:col>107</xdr:col>
      <xdr:colOff>101600</xdr:colOff>
      <xdr:row>41</xdr:row>
      <xdr:rowOff>83566</xdr:rowOff>
    </xdr:to>
    <xdr:sp macro="" textlink="">
      <xdr:nvSpPr>
        <xdr:cNvPr id="413" name="楕円 412"/>
        <xdr:cNvSpPr/>
      </xdr:nvSpPr>
      <xdr:spPr>
        <a:xfrm>
          <a:off x="203835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32766</xdr:rowOff>
    </xdr:from>
    <xdr:to>
      <xdr:col>111</xdr:col>
      <xdr:colOff>177800</xdr:colOff>
      <xdr:row>41</xdr:row>
      <xdr:rowOff>41910</xdr:rowOff>
    </xdr:to>
    <xdr:cxnSp macro="">
      <xdr:nvCxnSpPr>
        <xdr:cNvPr id="414" name="直線コネクタ 413"/>
        <xdr:cNvCxnSpPr/>
      </xdr:nvCxnSpPr>
      <xdr:spPr>
        <a:xfrm>
          <a:off x="20434300" y="70622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70375</xdr:rowOff>
    </xdr:from>
    <xdr:ext cx="469744" cy="259045"/>
    <xdr:sp macro="" textlink="">
      <xdr:nvSpPr>
        <xdr:cNvPr id="415" name="n_1aveValue【認定こども園・幼稚園・保育所】&#10;一人当たり面積"/>
        <xdr:cNvSpPr txBox="1"/>
      </xdr:nvSpPr>
      <xdr:spPr>
        <a:xfrm>
          <a:off x="21075727" y="658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102379</xdr:rowOff>
    </xdr:from>
    <xdr:ext cx="469744" cy="259045"/>
    <xdr:sp macro="" textlink="">
      <xdr:nvSpPr>
        <xdr:cNvPr id="416" name="n_2aveValue【認定こども園・幼稚園・保育所】&#10;一人当たり面積"/>
        <xdr:cNvSpPr txBox="1"/>
      </xdr:nvSpPr>
      <xdr:spPr>
        <a:xfrm>
          <a:off x="20199427" y="661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83837</xdr:rowOff>
    </xdr:from>
    <xdr:ext cx="469744" cy="259045"/>
    <xdr:sp macro="" textlink="">
      <xdr:nvSpPr>
        <xdr:cNvPr id="417" name="n_1mainValue【認定こども園・幼稚園・保育所】&#10;一人当たり面積"/>
        <xdr:cNvSpPr txBox="1"/>
      </xdr:nvSpPr>
      <xdr:spPr>
        <a:xfrm>
          <a:off x="210757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74693</xdr:rowOff>
    </xdr:from>
    <xdr:ext cx="469744" cy="259045"/>
    <xdr:sp macro="" textlink="">
      <xdr:nvSpPr>
        <xdr:cNvPr id="418" name="n_2mainValue【認定こども園・幼稚園・保育所】&#10;一人当たり面積"/>
        <xdr:cNvSpPr txBox="1"/>
      </xdr:nvSpPr>
      <xdr:spPr>
        <a:xfrm>
          <a:off x="20199427" y="710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9" name="正方形/長方形 41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0" name="正方形/長方形 41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1" name="正方形/長方形 42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2" name="正方形/長方形 42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3" name="正方形/長方形 42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4" name="正方形/長方形 42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5" name="正方形/長方形 42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6" name="正方形/長方形 42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7" name="テキスト ボックス 42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8" name="直線コネクタ 42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9" name="テキスト ボックス 42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0" name="直線コネクタ 42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1" name="テキスト ボックス 43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2" name="直線コネクタ 43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3" name="テキスト ボックス 43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4" name="直線コネクタ 43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5" name="テキスト ボックス 43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6" name="直線コネクタ 43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7" name="テキスト ボックス 43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8" name="直線コネクタ 43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9" name="テキスト ボックス 43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0" name="直線コネクタ 43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1" name="テキスト ボックス 44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114300</xdr:rowOff>
    </xdr:from>
    <xdr:to>
      <xdr:col>85</xdr:col>
      <xdr:colOff>126364</xdr:colOff>
      <xdr:row>64</xdr:row>
      <xdr:rowOff>95250</xdr:rowOff>
    </xdr:to>
    <xdr:cxnSp macro="">
      <xdr:nvCxnSpPr>
        <xdr:cNvPr id="443" name="直線コネクタ 442"/>
        <xdr:cNvCxnSpPr/>
      </xdr:nvCxnSpPr>
      <xdr:spPr>
        <a:xfrm flipV="1">
          <a:off x="16318864" y="97155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99077</xdr:rowOff>
    </xdr:from>
    <xdr:ext cx="405111" cy="259045"/>
    <xdr:sp macro="" textlink="">
      <xdr:nvSpPr>
        <xdr:cNvPr id="444" name="【学校施設】&#10;有形固定資産減価償却率最小値テキスト"/>
        <xdr:cNvSpPr txBox="1"/>
      </xdr:nvSpPr>
      <xdr:spPr>
        <a:xfrm>
          <a:off x="16357600" y="1107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95250</xdr:rowOff>
    </xdr:from>
    <xdr:to>
      <xdr:col>86</xdr:col>
      <xdr:colOff>25400</xdr:colOff>
      <xdr:row>64</xdr:row>
      <xdr:rowOff>95250</xdr:rowOff>
    </xdr:to>
    <xdr:cxnSp macro="">
      <xdr:nvCxnSpPr>
        <xdr:cNvPr id="445" name="直線コネクタ 444"/>
        <xdr:cNvCxnSpPr/>
      </xdr:nvCxnSpPr>
      <xdr:spPr>
        <a:xfrm>
          <a:off x="16230600" y="110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60977</xdr:rowOff>
    </xdr:from>
    <xdr:ext cx="405111" cy="259045"/>
    <xdr:sp macro="" textlink="">
      <xdr:nvSpPr>
        <xdr:cNvPr id="446" name="【学校施設】&#10;有形固定資産減価償却率最大値テキスト"/>
        <xdr:cNvSpPr txBox="1"/>
      </xdr:nvSpPr>
      <xdr:spPr>
        <a:xfrm>
          <a:off x="16357600" y="949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114300</xdr:rowOff>
    </xdr:from>
    <xdr:to>
      <xdr:col>86</xdr:col>
      <xdr:colOff>25400</xdr:colOff>
      <xdr:row>56</xdr:row>
      <xdr:rowOff>114300</xdr:rowOff>
    </xdr:to>
    <xdr:cxnSp macro="">
      <xdr:nvCxnSpPr>
        <xdr:cNvPr id="447" name="直線コネクタ 446"/>
        <xdr:cNvCxnSpPr/>
      </xdr:nvCxnSpPr>
      <xdr:spPr>
        <a:xfrm>
          <a:off x="16230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147337</xdr:rowOff>
    </xdr:from>
    <xdr:ext cx="405111" cy="259045"/>
    <xdr:sp macro="" textlink="">
      <xdr:nvSpPr>
        <xdr:cNvPr id="448" name="【学校施設】&#10;有形固定資産減価償却率平均値テキスト"/>
        <xdr:cNvSpPr txBox="1"/>
      </xdr:nvSpPr>
      <xdr:spPr>
        <a:xfrm>
          <a:off x="16357600" y="9919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124460</xdr:rowOff>
    </xdr:from>
    <xdr:to>
      <xdr:col>85</xdr:col>
      <xdr:colOff>177800</xdr:colOff>
      <xdr:row>59</xdr:row>
      <xdr:rowOff>54610</xdr:rowOff>
    </xdr:to>
    <xdr:sp macro="" textlink="">
      <xdr:nvSpPr>
        <xdr:cNvPr id="449" name="フローチャート: 判断 448"/>
        <xdr:cNvSpPr/>
      </xdr:nvSpPr>
      <xdr:spPr>
        <a:xfrm>
          <a:off x="162687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113030</xdr:rowOff>
    </xdr:from>
    <xdr:to>
      <xdr:col>81</xdr:col>
      <xdr:colOff>101600</xdr:colOff>
      <xdr:row>59</xdr:row>
      <xdr:rowOff>43180</xdr:rowOff>
    </xdr:to>
    <xdr:sp macro="" textlink="">
      <xdr:nvSpPr>
        <xdr:cNvPr id="450" name="フローチャート: 判断 449"/>
        <xdr:cNvSpPr/>
      </xdr:nvSpPr>
      <xdr:spPr>
        <a:xfrm>
          <a:off x="15430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55880</xdr:rowOff>
    </xdr:from>
    <xdr:to>
      <xdr:col>76</xdr:col>
      <xdr:colOff>165100</xdr:colOff>
      <xdr:row>59</xdr:row>
      <xdr:rowOff>157480</xdr:rowOff>
    </xdr:to>
    <xdr:sp macro="" textlink="">
      <xdr:nvSpPr>
        <xdr:cNvPr id="451" name="フローチャート: 判断 450"/>
        <xdr:cNvSpPr/>
      </xdr:nvSpPr>
      <xdr:spPr>
        <a:xfrm>
          <a:off x="14541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2" name="テキスト ボックス 4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3" name="テキスト ボックス 4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4" name="テキスト ボックス 4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5" name="テキスト ボックス 4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6" name="テキスト ボックス 4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162560</xdr:rowOff>
    </xdr:from>
    <xdr:to>
      <xdr:col>85</xdr:col>
      <xdr:colOff>177800</xdr:colOff>
      <xdr:row>60</xdr:row>
      <xdr:rowOff>92710</xdr:rowOff>
    </xdr:to>
    <xdr:sp macro="" textlink="">
      <xdr:nvSpPr>
        <xdr:cNvPr id="457" name="楕円 456"/>
        <xdr:cNvSpPr/>
      </xdr:nvSpPr>
      <xdr:spPr>
        <a:xfrm>
          <a:off x="162687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140987</xdr:rowOff>
    </xdr:from>
    <xdr:ext cx="405111" cy="259045"/>
    <xdr:sp macro="" textlink="">
      <xdr:nvSpPr>
        <xdr:cNvPr id="458" name="【学校施設】&#10;有形固定資産減価償却率該当値テキスト"/>
        <xdr:cNvSpPr txBox="1"/>
      </xdr:nvSpPr>
      <xdr:spPr>
        <a:xfrm>
          <a:off x="16357600"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166370</xdr:rowOff>
    </xdr:from>
    <xdr:to>
      <xdr:col>81</xdr:col>
      <xdr:colOff>101600</xdr:colOff>
      <xdr:row>60</xdr:row>
      <xdr:rowOff>96520</xdr:rowOff>
    </xdr:to>
    <xdr:sp macro="" textlink="">
      <xdr:nvSpPr>
        <xdr:cNvPr id="459" name="楕円 458"/>
        <xdr:cNvSpPr/>
      </xdr:nvSpPr>
      <xdr:spPr>
        <a:xfrm>
          <a:off x="15430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41910</xdr:rowOff>
    </xdr:from>
    <xdr:to>
      <xdr:col>85</xdr:col>
      <xdr:colOff>127000</xdr:colOff>
      <xdr:row>60</xdr:row>
      <xdr:rowOff>45720</xdr:rowOff>
    </xdr:to>
    <xdr:cxnSp macro="">
      <xdr:nvCxnSpPr>
        <xdr:cNvPr id="460" name="直線コネクタ 459"/>
        <xdr:cNvCxnSpPr/>
      </xdr:nvCxnSpPr>
      <xdr:spPr>
        <a:xfrm flipV="1">
          <a:off x="15481300" y="103289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52070</xdr:rowOff>
    </xdr:from>
    <xdr:to>
      <xdr:col>76</xdr:col>
      <xdr:colOff>165100</xdr:colOff>
      <xdr:row>60</xdr:row>
      <xdr:rowOff>153670</xdr:rowOff>
    </xdr:to>
    <xdr:sp macro="" textlink="">
      <xdr:nvSpPr>
        <xdr:cNvPr id="461" name="楕円 460"/>
        <xdr:cNvSpPr/>
      </xdr:nvSpPr>
      <xdr:spPr>
        <a:xfrm>
          <a:off x="14541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45720</xdr:rowOff>
    </xdr:from>
    <xdr:to>
      <xdr:col>81</xdr:col>
      <xdr:colOff>50800</xdr:colOff>
      <xdr:row>60</xdr:row>
      <xdr:rowOff>102870</xdr:rowOff>
    </xdr:to>
    <xdr:cxnSp macro="">
      <xdr:nvCxnSpPr>
        <xdr:cNvPr id="462" name="直線コネクタ 461"/>
        <xdr:cNvCxnSpPr/>
      </xdr:nvCxnSpPr>
      <xdr:spPr>
        <a:xfrm flipV="1">
          <a:off x="14592300" y="103327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59707</xdr:rowOff>
    </xdr:from>
    <xdr:ext cx="405111" cy="259045"/>
    <xdr:sp macro="" textlink="">
      <xdr:nvSpPr>
        <xdr:cNvPr id="463" name="n_1aveValue【学校施設】&#10;有形固定資産減価償却率"/>
        <xdr:cNvSpPr txBox="1"/>
      </xdr:nvSpPr>
      <xdr:spPr>
        <a:xfrm>
          <a:off x="152660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2557</xdr:rowOff>
    </xdr:from>
    <xdr:ext cx="405111" cy="259045"/>
    <xdr:sp macro="" textlink="">
      <xdr:nvSpPr>
        <xdr:cNvPr id="464" name="n_2aveValue【学校施設】&#10;有形固定資産減価償却率"/>
        <xdr:cNvSpPr txBox="1"/>
      </xdr:nvSpPr>
      <xdr:spPr>
        <a:xfrm>
          <a:off x="14389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87647</xdr:rowOff>
    </xdr:from>
    <xdr:ext cx="405111" cy="259045"/>
    <xdr:sp macro="" textlink="">
      <xdr:nvSpPr>
        <xdr:cNvPr id="465" name="n_1mainValue【学校施設】&#10;有形固定資産減価償却率"/>
        <xdr:cNvSpPr txBox="1"/>
      </xdr:nvSpPr>
      <xdr:spPr>
        <a:xfrm>
          <a:off x="152660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144797</xdr:rowOff>
    </xdr:from>
    <xdr:ext cx="405111" cy="259045"/>
    <xdr:sp macro="" textlink="">
      <xdr:nvSpPr>
        <xdr:cNvPr id="466" name="n_2mainValue【学校施設】&#10;有形固定資産減価償却率"/>
        <xdr:cNvSpPr txBox="1"/>
      </xdr:nvSpPr>
      <xdr:spPr>
        <a:xfrm>
          <a:off x="14389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7" name="テキスト ボックス 4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78" name="直線コネクタ 47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9" name="テキスト ボックス 47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0" name="直線コネクタ 47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1" name="テキスト ボックス 48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2" name="直線コネクタ 48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3" name="テキスト ボックス 48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4" name="直線コネクタ 48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5" name="テキスト ボックス 48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7" name="テキスト ボックス 4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58979</xdr:rowOff>
    </xdr:from>
    <xdr:to>
      <xdr:col>116</xdr:col>
      <xdr:colOff>62864</xdr:colOff>
      <xdr:row>64</xdr:row>
      <xdr:rowOff>52121</xdr:rowOff>
    </xdr:to>
    <xdr:cxnSp macro="">
      <xdr:nvCxnSpPr>
        <xdr:cNvPr id="489" name="直線コネクタ 488"/>
        <xdr:cNvCxnSpPr/>
      </xdr:nvCxnSpPr>
      <xdr:spPr>
        <a:xfrm flipV="1">
          <a:off x="22160864" y="9488729"/>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55948</xdr:rowOff>
    </xdr:from>
    <xdr:ext cx="469744" cy="259045"/>
    <xdr:sp macro="" textlink="">
      <xdr:nvSpPr>
        <xdr:cNvPr id="490" name="【学校施設】&#10;一人当たり面積最小値テキスト"/>
        <xdr:cNvSpPr txBox="1"/>
      </xdr:nvSpPr>
      <xdr:spPr>
        <a:xfrm>
          <a:off x="22199600" y="1102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52121</xdr:rowOff>
    </xdr:from>
    <xdr:to>
      <xdr:col>116</xdr:col>
      <xdr:colOff>152400</xdr:colOff>
      <xdr:row>64</xdr:row>
      <xdr:rowOff>52121</xdr:rowOff>
    </xdr:to>
    <xdr:cxnSp macro="">
      <xdr:nvCxnSpPr>
        <xdr:cNvPr id="491" name="直線コネクタ 490"/>
        <xdr:cNvCxnSpPr/>
      </xdr:nvCxnSpPr>
      <xdr:spPr>
        <a:xfrm>
          <a:off x="22072600" y="110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5656</xdr:rowOff>
    </xdr:from>
    <xdr:ext cx="469744" cy="259045"/>
    <xdr:sp macro="" textlink="">
      <xdr:nvSpPr>
        <xdr:cNvPr id="492" name="【学校施設】&#10;一人当たり面積最大値テキスト"/>
        <xdr:cNvSpPr txBox="1"/>
      </xdr:nvSpPr>
      <xdr:spPr>
        <a:xfrm>
          <a:off x="22199600" y="926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58979</xdr:rowOff>
    </xdr:from>
    <xdr:to>
      <xdr:col>116</xdr:col>
      <xdr:colOff>152400</xdr:colOff>
      <xdr:row>55</xdr:row>
      <xdr:rowOff>58979</xdr:rowOff>
    </xdr:to>
    <xdr:cxnSp macro="">
      <xdr:nvCxnSpPr>
        <xdr:cNvPr id="493" name="直線コネクタ 492"/>
        <xdr:cNvCxnSpPr/>
      </xdr:nvCxnSpPr>
      <xdr:spPr>
        <a:xfrm>
          <a:off x="22072600" y="948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128338</xdr:rowOff>
    </xdr:from>
    <xdr:ext cx="469744" cy="259045"/>
    <xdr:sp macro="" textlink="">
      <xdr:nvSpPr>
        <xdr:cNvPr id="494" name="【学校施設】&#10;一人当たり面積平均値テキスト"/>
        <xdr:cNvSpPr txBox="1"/>
      </xdr:nvSpPr>
      <xdr:spPr>
        <a:xfrm>
          <a:off x="22199600" y="10758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149911</xdr:rowOff>
    </xdr:from>
    <xdr:to>
      <xdr:col>116</xdr:col>
      <xdr:colOff>114300</xdr:colOff>
      <xdr:row>63</xdr:row>
      <xdr:rowOff>80061</xdr:rowOff>
    </xdr:to>
    <xdr:sp macro="" textlink="">
      <xdr:nvSpPr>
        <xdr:cNvPr id="495" name="フローチャート: 判断 494"/>
        <xdr:cNvSpPr/>
      </xdr:nvSpPr>
      <xdr:spPr>
        <a:xfrm>
          <a:off x="22110700" y="1077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5435</xdr:rowOff>
    </xdr:from>
    <xdr:to>
      <xdr:col>112</xdr:col>
      <xdr:colOff>38100</xdr:colOff>
      <xdr:row>63</xdr:row>
      <xdr:rowOff>107035</xdr:rowOff>
    </xdr:to>
    <xdr:sp macro="" textlink="">
      <xdr:nvSpPr>
        <xdr:cNvPr id="496" name="フローチャート: 判断 495"/>
        <xdr:cNvSpPr/>
      </xdr:nvSpPr>
      <xdr:spPr>
        <a:xfrm>
          <a:off x="21272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52527</xdr:rowOff>
    </xdr:from>
    <xdr:to>
      <xdr:col>107</xdr:col>
      <xdr:colOff>101600</xdr:colOff>
      <xdr:row>63</xdr:row>
      <xdr:rowOff>154127</xdr:rowOff>
    </xdr:to>
    <xdr:sp macro="" textlink="">
      <xdr:nvSpPr>
        <xdr:cNvPr id="497" name="フローチャート: 判断 496"/>
        <xdr:cNvSpPr/>
      </xdr:nvSpPr>
      <xdr:spPr>
        <a:xfrm>
          <a:off x="20383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8" name="テキスト ボックス 4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9" name="テキスト ボックス 4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0" name="テキスト ボックス 4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1" name="テキスト ボックス 5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2" name="テキスト ボックス 5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3149</xdr:rowOff>
    </xdr:from>
    <xdr:to>
      <xdr:col>116</xdr:col>
      <xdr:colOff>114300</xdr:colOff>
      <xdr:row>61</xdr:row>
      <xdr:rowOff>104749</xdr:rowOff>
    </xdr:to>
    <xdr:sp macro="" textlink="">
      <xdr:nvSpPr>
        <xdr:cNvPr id="503" name="楕円 502"/>
        <xdr:cNvSpPr/>
      </xdr:nvSpPr>
      <xdr:spPr>
        <a:xfrm>
          <a:off x="22110700" y="1046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26026</xdr:rowOff>
    </xdr:from>
    <xdr:ext cx="469744" cy="259045"/>
    <xdr:sp macro="" textlink="">
      <xdr:nvSpPr>
        <xdr:cNvPr id="504" name="【学校施設】&#10;一人当たり面積該当値テキスト"/>
        <xdr:cNvSpPr txBox="1"/>
      </xdr:nvSpPr>
      <xdr:spPr>
        <a:xfrm>
          <a:off x="22199600" y="10313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17780</xdr:rowOff>
    </xdr:from>
    <xdr:to>
      <xdr:col>112</xdr:col>
      <xdr:colOff>38100</xdr:colOff>
      <xdr:row>61</xdr:row>
      <xdr:rowOff>119380</xdr:rowOff>
    </xdr:to>
    <xdr:sp macro="" textlink="">
      <xdr:nvSpPr>
        <xdr:cNvPr id="505" name="楕円 504"/>
        <xdr:cNvSpPr/>
      </xdr:nvSpPr>
      <xdr:spPr>
        <a:xfrm>
          <a:off x="21272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53949</xdr:rowOff>
    </xdr:from>
    <xdr:to>
      <xdr:col>116</xdr:col>
      <xdr:colOff>63500</xdr:colOff>
      <xdr:row>61</xdr:row>
      <xdr:rowOff>68580</xdr:rowOff>
    </xdr:to>
    <xdr:cxnSp macro="">
      <xdr:nvCxnSpPr>
        <xdr:cNvPr id="506" name="直線コネクタ 505"/>
        <xdr:cNvCxnSpPr/>
      </xdr:nvCxnSpPr>
      <xdr:spPr>
        <a:xfrm flipV="1">
          <a:off x="21323300" y="10512399"/>
          <a:ext cx="8382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12751</xdr:rowOff>
    </xdr:from>
    <xdr:to>
      <xdr:col>107</xdr:col>
      <xdr:colOff>101600</xdr:colOff>
      <xdr:row>61</xdr:row>
      <xdr:rowOff>114351</xdr:rowOff>
    </xdr:to>
    <xdr:sp macro="" textlink="">
      <xdr:nvSpPr>
        <xdr:cNvPr id="507" name="楕円 506"/>
        <xdr:cNvSpPr/>
      </xdr:nvSpPr>
      <xdr:spPr>
        <a:xfrm>
          <a:off x="20383500" y="1047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63551</xdr:rowOff>
    </xdr:from>
    <xdr:to>
      <xdr:col>111</xdr:col>
      <xdr:colOff>177800</xdr:colOff>
      <xdr:row>61</xdr:row>
      <xdr:rowOff>68580</xdr:rowOff>
    </xdr:to>
    <xdr:cxnSp macro="">
      <xdr:nvCxnSpPr>
        <xdr:cNvPr id="508" name="直線コネクタ 507"/>
        <xdr:cNvCxnSpPr/>
      </xdr:nvCxnSpPr>
      <xdr:spPr>
        <a:xfrm>
          <a:off x="20434300" y="1052200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98162</xdr:rowOff>
    </xdr:from>
    <xdr:ext cx="469744" cy="259045"/>
    <xdr:sp macro="" textlink="">
      <xdr:nvSpPr>
        <xdr:cNvPr id="509" name="n_1aveValue【学校施設】&#10;一人当たり面積"/>
        <xdr:cNvSpPr txBox="1"/>
      </xdr:nvSpPr>
      <xdr:spPr>
        <a:xfrm>
          <a:off x="21075727" y="1089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145254</xdr:rowOff>
    </xdr:from>
    <xdr:ext cx="469744" cy="259045"/>
    <xdr:sp macro="" textlink="">
      <xdr:nvSpPr>
        <xdr:cNvPr id="510" name="n_2aveValue【学校施設】&#10;一人当たり面積"/>
        <xdr:cNvSpPr txBox="1"/>
      </xdr:nvSpPr>
      <xdr:spPr>
        <a:xfrm>
          <a:off x="20199427" y="10946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135907</xdr:rowOff>
    </xdr:from>
    <xdr:ext cx="469744" cy="259045"/>
    <xdr:sp macro="" textlink="">
      <xdr:nvSpPr>
        <xdr:cNvPr id="511" name="n_1mainValue【学校施設】&#10;一人当たり面積"/>
        <xdr:cNvSpPr txBox="1"/>
      </xdr:nvSpPr>
      <xdr:spPr>
        <a:xfrm>
          <a:off x="21075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130878</xdr:rowOff>
    </xdr:from>
    <xdr:ext cx="469744" cy="259045"/>
    <xdr:sp macro="" textlink="">
      <xdr:nvSpPr>
        <xdr:cNvPr id="512" name="n_2mainValue【学校施設】&#10;一人当たり面積"/>
        <xdr:cNvSpPr txBox="1"/>
      </xdr:nvSpPr>
      <xdr:spPr>
        <a:xfrm>
          <a:off x="20199427" y="1024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3" name="正方形/長方形 5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4" name="正方形/長方形 5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5" name="正方形/長方形 5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6" name="正方形/長方形 5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7" name="正方形/長方形 5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8" name="正方形/長方形 5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9" name="正方形/長方形 5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0" name="正方形/長方形 5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1" name="テキスト ボックス 5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2" name="直線コネクタ 5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3" name="テキスト ボックス 52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4" name="直線コネクタ 52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25" name="テキスト ボックス 52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6" name="直線コネクタ 52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7" name="テキスト ボックス 52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8" name="直線コネクタ 52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29" name="テキスト ボックス 52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0" name="直線コネクタ 52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1" name="テキスト ボックス 53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2" name="直線コネクタ 53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3" name="テキスト ボックス 53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4" name="直線コネクタ 5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5" name="テキスト ボックス 53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139064</xdr:rowOff>
    </xdr:to>
    <xdr:cxnSp macro="">
      <xdr:nvCxnSpPr>
        <xdr:cNvPr id="537" name="直線コネクタ 536"/>
        <xdr:cNvCxnSpPr/>
      </xdr:nvCxnSpPr>
      <xdr:spPr>
        <a:xfrm flipV="1">
          <a:off x="16318864" y="13335000"/>
          <a:ext cx="0" cy="1548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142891</xdr:rowOff>
    </xdr:from>
    <xdr:ext cx="405111" cy="259045"/>
    <xdr:sp macro="" textlink="">
      <xdr:nvSpPr>
        <xdr:cNvPr id="538" name="【児童館】&#10;有形固定資産減価償却率最小値テキスト"/>
        <xdr:cNvSpPr txBox="1"/>
      </xdr:nvSpPr>
      <xdr:spPr>
        <a:xfrm>
          <a:off x="16357600" y="1488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139064</xdr:rowOff>
    </xdr:from>
    <xdr:to>
      <xdr:col>86</xdr:col>
      <xdr:colOff>25400</xdr:colOff>
      <xdr:row>86</xdr:row>
      <xdr:rowOff>139064</xdr:rowOff>
    </xdr:to>
    <xdr:cxnSp macro="">
      <xdr:nvCxnSpPr>
        <xdr:cNvPr id="539" name="直線コネクタ 538"/>
        <xdr:cNvCxnSpPr/>
      </xdr:nvCxnSpPr>
      <xdr:spPr>
        <a:xfrm>
          <a:off x="16230600" y="1488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0"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1" name="直線コネクタ 54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19066</xdr:rowOff>
    </xdr:from>
    <xdr:ext cx="405111" cy="259045"/>
    <xdr:sp macro="" textlink="">
      <xdr:nvSpPr>
        <xdr:cNvPr id="542" name="【児童館】&#10;有形固定資産減価償却率平均値テキスト"/>
        <xdr:cNvSpPr txBox="1"/>
      </xdr:nvSpPr>
      <xdr:spPr>
        <a:xfrm>
          <a:off x="16357600" y="14249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40639</xdr:rowOff>
    </xdr:from>
    <xdr:to>
      <xdr:col>85</xdr:col>
      <xdr:colOff>177800</xdr:colOff>
      <xdr:row>83</xdr:row>
      <xdr:rowOff>142239</xdr:rowOff>
    </xdr:to>
    <xdr:sp macro="" textlink="">
      <xdr:nvSpPr>
        <xdr:cNvPr id="543" name="フローチャート: 判断 542"/>
        <xdr:cNvSpPr/>
      </xdr:nvSpPr>
      <xdr:spPr>
        <a:xfrm>
          <a:off x="16268700" y="1427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107314</xdr:rowOff>
    </xdr:from>
    <xdr:to>
      <xdr:col>81</xdr:col>
      <xdr:colOff>101600</xdr:colOff>
      <xdr:row>84</xdr:row>
      <xdr:rowOff>37464</xdr:rowOff>
    </xdr:to>
    <xdr:sp macro="" textlink="">
      <xdr:nvSpPr>
        <xdr:cNvPr id="544" name="フローチャート: 判断 543"/>
        <xdr:cNvSpPr/>
      </xdr:nvSpPr>
      <xdr:spPr>
        <a:xfrm>
          <a:off x="15430500" y="143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76836</xdr:rowOff>
    </xdr:from>
    <xdr:to>
      <xdr:col>76</xdr:col>
      <xdr:colOff>165100</xdr:colOff>
      <xdr:row>84</xdr:row>
      <xdr:rowOff>6986</xdr:rowOff>
    </xdr:to>
    <xdr:sp macro="" textlink="">
      <xdr:nvSpPr>
        <xdr:cNvPr id="545" name="フローチャート: 判断 544"/>
        <xdr:cNvSpPr/>
      </xdr:nvSpPr>
      <xdr:spPr>
        <a:xfrm>
          <a:off x="145415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6" name="テキスト ボックス 54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7" name="テキスト ボックス 54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8" name="テキスト ボックス 54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9" name="テキスト ボックス 54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0" name="テキスト ボックス 54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21589</xdr:rowOff>
    </xdr:from>
    <xdr:to>
      <xdr:col>85</xdr:col>
      <xdr:colOff>177800</xdr:colOff>
      <xdr:row>80</xdr:row>
      <xdr:rowOff>123189</xdr:rowOff>
    </xdr:to>
    <xdr:sp macro="" textlink="">
      <xdr:nvSpPr>
        <xdr:cNvPr id="551" name="楕円 550"/>
        <xdr:cNvSpPr/>
      </xdr:nvSpPr>
      <xdr:spPr>
        <a:xfrm>
          <a:off x="162687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44466</xdr:rowOff>
    </xdr:from>
    <xdr:ext cx="405111" cy="259045"/>
    <xdr:sp macro="" textlink="">
      <xdr:nvSpPr>
        <xdr:cNvPr id="552" name="【児童館】&#10;有形固定資産減価償却率該当値テキスト"/>
        <xdr:cNvSpPr txBox="1"/>
      </xdr:nvSpPr>
      <xdr:spPr>
        <a:xfrm>
          <a:off x="16357600"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103505</xdr:rowOff>
    </xdr:from>
    <xdr:to>
      <xdr:col>81</xdr:col>
      <xdr:colOff>101600</xdr:colOff>
      <xdr:row>81</xdr:row>
      <xdr:rowOff>33655</xdr:rowOff>
    </xdr:to>
    <xdr:sp macro="" textlink="">
      <xdr:nvSpPr>
        <xdr:cNvPr id="553" name="楕円 552"/>
        <xdr:cNvSpPr/>
      </xdr:nvSpPr>
      <xdr:spPr>
        <a:xfrm>
          <a:off x="15430500" y="138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72389</xdr:rowOff>
    </xdr:from>
    <xdr:to>
      <xdr:col>85</xdr:col>
      <xdr:colOff>127000</xdr:colOff>
      <xdr:row>80</xdr:row>
      <xdr:rowOff>154305</xdr:rowOff>
    </xdr:to>
    <xdr:cxnSp macro="">
      <xdr:nvCxnSpPr>
        <xdr:cNvPr id="554" name="直線コネクタ 553"/>
        <xdr:cNvCxnSpPr/>
      </xdr:nvCxnSpPr>
      <xdr:spPr>
        <a:xfrm flipV="1">
          <a:off x="15481300" y="13788389"/>
          <a:ext cx="8382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10161</xdr:rowOff>
    </xdr:from>
    <xdr:to>
      <xdr:col>76</xdr:col>
      <xdr:colOff>165100</xdr:colOff>
      <xdr:row>81</xdr:row>
      <xdr:rowOff>111761</xdr:rowOff>
    </xdr:to>
    <xdr:sp macro="" textlink="">
      <xdr:nvSpPr>
        <xdr:cNvPr id="555" name="楕円 554"/>
        <xdr:cNvSpPr/>
      </xdr:nvSpPr>
      <xdr:spPr>
        <a:xfrm>
          <a:off x="14541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154305</xdr:rowOff>
    </xdr:from>
    <xdr:to>
      <xdr:col>81</xdr:col>
      <xdr:colOff>50800</xdr:colOff>
      <xdr:row>81</xdr:row>
      <xdr:rowOff>60961</xdr:rowOff>
    </xdr:to>
    <xdr:cxnSp macro="">
      <xdr:nvCxnSpPr>
        <xdr:cNvPr id="556" name="直線コネクタ 555"/>
        <xdr:cNvCxnSpPr/>
      </xdr:nvCxnSpPr>
      <xdr:spPr>
        <a:xfrm flipV="1">
          <a:off x="14592300" y="13870305"/>
          <a:ext cx="8890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28591</xdr:rowOff>
    </xdr:from>
    <xdr:ext cx="405111" cy="259045"/>
    <xdr:sp macro="" textlink="">
      <xdr:nvSpPr>
        <xdr:cNvPr id="557" name="n_1aveValue【児童館】&#10;有形固定資産減価償却率"/>
        <xdr:cNvSpPr txBox="1"/>
      </xdr:nvSpPr>
      <xdr:spPr>
        <a:xfrm>
          <a:off x="152660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169563</xdr:rowOff>
    </xdr:from>
    <xdr:ext cx="405111" cy="259045"/>
    <xdr:sp macro="" textlink="">
      <xdr:nvSpPr>
        <xdr:cNvPr id="558" name="n_2aveValue【児童館】&#10;有形固定資産減価償却率"/>
        <xdr:cNvSpPr txBox="1"/>
      </xdr:nvSpPr>
      <xdr:spPr>
        <a:xfrm>
          <a:off x="143897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50182</xdr:rowOff>
    </xdr:from>
    <xdr:ext cx="405111" cy="259045"/>
    <xdr:sp macro="" textlink="">
      <xdr:nvSpPr>
        <xdr:cNvPr id="559" name="n_1mainValue【児童館】&#10;有形固定資産減価償却率"/>
        <xdr:cNvSpPr txBox="1"/>
      </xdr:nvSpPr>
      <xdr:spPr>
        <a:xfrm>
          <a:off x="15266044" y="1359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560" name="n_2mainValue【児童館】&#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1" name="正方形/長方形 56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2" name="正方形/長方形 56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3" name="正方形/長方形 56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4" name="正方形/長方形 56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5" name="正方形/長方形 56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6" name="正方形/長方形 56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7" name="正方形/長方形 56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8" name="正方形/長方形 56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9" name="テキスト ボックス 56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0" name="直線コネクタ 56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1" name="直線コネクタ 57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2" name="テキスト ボックス 57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3" name="直線コネクタ 57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4" name="テキスト ボックス 57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5" name="直線コネクタ 57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6" name="テキスト ボックス 57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7" name="直線コネクタ 57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8" name="テキスト ボックス 57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9" name="直線コネクタ 57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0" name="テキスト ボックス 57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1" name="直線コネクタ 58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2" name="テキスト ボックス 58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584" name="直線コネクタ 583"/>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85"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86" name="直線コネクタ 585"/>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87"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88" name="直線コネクタ 587"/>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589"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590" name="フローチャート: 判断 589"/>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591" name="フローチャート: 判断 590"/>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592" name="フローチャート: 判断 591"/>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3" name="テキスト ボックス 59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4" name="テキスト ボックス 59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5" name="テキスト ボックス 59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6" name="テキスト ボックス 59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7" name="テキスト ボックス 59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598" name="楕円 597"/>
        <xdr:cNvSpPr/>
      </xdr:nvSpPr>
      <xdr:spPr>
        <a:xfrm>
          <a:off x="22110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86377</xdr:rowOff>
    </xdr:from>
    <xdr:ext cx="469744" cy="259045"/>
    <xdr:sp macro="" textlink="">
      <xdr:nvSpPr>
        <xdr:cNvPr id="599" name="【児童館】&#10;一人当たり面積該当値テキスト"/>
        <xdr:cNvSpPr txBox="1"/>
      </xdr:nvSpPr>
      <xdr:spPr>
        <a:xfrm>
          <a:off x="22199600"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63500</xdr:rowOff>
    </xdr:from>
    <xdr:to>
      <xdr:col>112</xdr:col>
      <xdr:colOff>38100</xdr:colOff>
      <xdr:row>82</xdr:row>
      <xdr:rowOff>165100</xdr:rowOff>
    </xdr:to>
    <xdr:sp macro="" textlink="">
      <xdr:nvSpPr>
        <xdr:cNvPr id="600" name="楕円 599"/>
        <xdr:cNvSpPr/>
      </xdr:nvSpPr>
      <xdr:spPr>
        <a:xfrm>
          <a:off x="21272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114300</xdr:rowOff>
    </xdr:from>
    <xdr:to>
      <xdr:col>116</xdr:col>
      <xdr:colOff>63500</xdr:colOff>
      <xdr:row>82</xdr:row>
      <xdr:rowOff>114300</xdr:rowOff>
    </xdr:to>
    <xdr:cxnSp macro="">
      <xdr:nvCxnSpPr>
        <xdr:cNvPr id="601" name="直線コネクタ 600"/>
        <xdr:cNvCxnSpPr/>
      </xdr:nvCxnSpPr>
      <xdr:spPr>
        <a:xfrm>
          <a:off x="21323300" y="14173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63500</xdr:rowOff>
    </xdr:from>
    <xdr:to>
      <xdr:col>107</xdr:col>
      <xdr:colOff>101600</xdr:colOff>
      <xdr:row>82</xdr:row>
      <xdr:rowOff>165100</xdr:rowOff>
    </xdr:to>
    <xdr:sp macro="" textlink="">
      <xdr:nvSpPr>
        <xdr:cNvPr id="602" name="楕円 601"/>
        <xdr:cNvSpPr/>
      </xdr:nvSpPr>
      <xdr:spPr>
        <a:xfrm>
          <a:off x="20383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114300</xdr:rowOff>
    </xdr:from>
    <xdr:to>
      <xdr:col>111</xdr:col>
      <xdr:colOff>177800</xdr:colOff>
      <xdr:row>82</xdr:row>
      <xdr:rowOff>114300</xdr:rowOff>
    </xdr:to>
    <xdr:cxnSp macro="">
      <xdr:nvCxnSpPr>
        <xdr:cNvPr id="603" name="直線コネクタ 602"/>
        <xdr:cNvCxnSpPr/>
      </xdr:nvCxnSpPr>
      <xdr:spPr>
        <a:xfrm>
          <a:off x="20434300" y="1417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604"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605" name="n_2aveValue【児童館】&#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10177</xdr:rowOff>
    </xdr:from>
    <xdr:ext cx="469744" cy="259045"/>
    <xdr:sp macro="" textlink="">
      <xdr:nvSpPr>
        <xdr:cNvPr id="606" name="n_1mainValue【児童館】&#10;一人当たり面積"/>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607" name="n_2mainValue【児童館】&#10;一人当たり面積"/>
        <xdr:cNvSpPr txBox="1"/>
      </xdr:nvSpPr>
      <xdr:spPr>
        <a:xfrm>
          <a:off x="20199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8" name="正方形/長方形 6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9" name="正方形/長方形 6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0" name="正方形/長方形 6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1" name="正方形/長方形 6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2" name="正方形/長方形 6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3" name="正方形/長方形 6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4" name="正方形/長方形 6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5" name="正方形/長方形 6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6" name="テキスト ボックス 6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7" name="直線コネクタ 6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18" name="テキスト ボックス 61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9" name="直線コネクタ 61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0" name="テキスト ボックス 61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1" name="直線コネクタ 62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2" name="テキスト ボックス 62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3" name="直線コネクタ 62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4" name="テキスト ボックス 62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5" name="直線コネクタ 62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6" name="テキスト ボックス 62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7" name="直線コネクタ 62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28" name="テキスト ボックス 62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9" name="直線コネクタ 6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0" name="テキスト ボックス 62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83820</xdr:rowOff>
    </xdr:from>
    <xdr:to>
      <xdr:col>85</xdr:col>
      <xdr:colOff>126364</xdr:colOff>
      <xdr:row>107</xdr:row>
      <xdr:rowOff>156211</xdr:rowOff>
    </xdr:to>
    <xdr:cxnSp macro="">
      <xdr:nvCxnSpPr>
        <xdr:cNvPr id="632" name="直線コネクタ 631"/>
        <xdr:cNvCxnSpPr/>
      </xdr:nvCxnSpPr>
      <xdr:spPr>
        <a:xfrm flipV="1">
          <a:off x="16318864" y="17400270"/>
          <a:ext cx="0" cy="1101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633"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634" name="直線コネクタ 633"/>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30497</xdr:rowOff>
    </xdr:from>
    <xdr:ext cx="405111" cy="259045"/>
    <xdr:sp macro="" textlink="">
      <xdr:nvSpPr>
        <xdr:cNvPr id="635" name="【公民館】&#10;有形固定資産減価償却率最大値テキスト"/>
        <xdr:cNvSpPr txBox="1"/>
      </xdr:nvSpPr>
      <xdr:spPr>
        <a:xfrm>
          <a:off x="16357600" y="1717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83820</xdr:rowOff>
    </xdr:from>
    <xdr:to>
      <xdr:col>86</xdr:col>
      <xdr:colOff>25400</xdr:colOff>
      <xdr:row>101</xdr:row>
      <xdr:rowOff>83820</xdr:rowOff>
    </xdr:to>
    <xdr:cxnSp macro="">
      <xdr:nvCxnSpPr>
        <xdr:cNvPr id="636" name="直線コネクタ 635"/>
        <xdr:cNvCxnSpPr/>
      </xdr:nvCxnSpPr>
      <xdr:spPr>
        <a:xfrm>
          <a:off x="16230600" y="1740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3827</xdr:rowOff>
    </xdr:from>
    <xdr:ext cx="405111" cy="259045"/>
    <xdr:sp macro="" textlink="">
      <xdr:nvSpPr>
        <xdr:cNvPr id="637" name="【公民館】&#10;有形固定資産減価償却率平均値テキスト"/>
        <xdr:cNvSpPr txBox="1"/>
      </xdr:nvSpPr>
      <xdr:spPr>
        <a:xfrm>
          <a:off x="16357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638" name="フローチャート: 判断 637"/>
        <xdr:cNvSpPr/>
      </xdr:nvSpPr>
      <xdr:spPr>
        <a:xfrm>
          <a:off x="16268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639" name="フローチャート: 判断 638"/>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95886</xdr:rowOff>
    </xdr:from>
    <xdr:to>
      <xdr:col>76</xdr:col>
      <xdr:colOff>165100</xdr:colOff>
      <xdr:row>105</xdr:row>
      <xdr:rowOff>26036</xdr:rowOff>
    </xdr:to>
    <xdr:sp macro="" textlink="">
      <xdr:nvSpPr>
        <xdr:cNvPr id="640" name="フローチャート: 判断 639"/>
        <xdr:cNvSpPr/>
      </xdr:nvSpPr>
      <xdr:spPr>
        <a:xfrm>
          <a:off x="14541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1" name="テキスト ボックス 64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2" name="テキスト ボックス 64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3" name="テキスト ボックス 64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4" name="テキスト ボックス 64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5" name="テキスト ボックス 64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170180</xdr:rowOff>
    </xdr:from>
    <xdr:to>
      <xdr:col>85</xdr:col>
      <xdr:colOff>177800</xdr:colOff>
      <xdr:row>103</xdr:row>
      <xdr:rowOff>100330</xdr:rowOff>
    </xdr:to>
    <xdr:sp macro="" textlink="">
      <xdr:nvSpPr>
        <xdr:cNvPr id="646" name="楕円 645"/>
        <xdr:cNvSpPr/>
      </xdr:nvSpPr>
      <xdr:spPr>
        <a:xfrm>
          <a:off x="162687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21607</xdr:rowOff>
    </xdr:from>
    <xdr:ext cx="405111" cy="259045"/>
    <xdr:sp macro="" textlink="">
      <xdr:nvSpPr>
        <xdr:cNvPr id="647" name="【公民館】&#10;有形固定資産減価償却率該当値テキスト"/>
        <xdr:cNvSpPr txBox="1"/>
      </xdr:nvSpPr>
      <xdr:spPr>
        <a:xfrm>
          <a:off x="16357600"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40639</xdr:rowOff>
    </xdr:from>
    <xdr:to>
      <xdr:col>81</xdr:col>
      <xdr:colOff>101600</xdr:colOff>
      <xdr:row>103</xdr:row>
      <xdr:rowOff>142239</xdr:rowOff>
    </xdr:to>
    <xdr:sp macro="" textlink="">
      <xdr:nvSpPr>
        <xdr:cNvPr id="648" name="楕円 647"/>
        <xdr:cNvSpPr/>
      </xdr:nvSpPr>
      <xdr:spPr>
        <a:xfrm>
          <a:off x="15430500" y="176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49530</xdr:rowOff>
    </xdr:from>
    <xdr:to>
      <xdr:col>85</xdr:col>
      <xdr:colOff>127000</xdr:colOff>
      <xdr:row>103</xdr:row>
      <xdr:rowOff>91439</xdr:rowOff>
    </xdr:to>
    <xdr:cxnSp macro="">
      <xdr:nvCxnSpPr>
        <xdr:cNvPr id="649" name="直線コネクタ 648"/>
        <xdr:cNvCxnSpPr/>
      </xdr:nvCxnSpPr>
      <xdr:spPr>
        <a:xfrm flipV="1">
          <a:off x="15481300" y="177088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82550</xdr:rowOff>
    </xdr:from>
    <xdr:to>
      <xdr:col>76</xdr:col>
      <xdr:colOff>165100</xdr:colOff>
      <xdr:row>104</xdr:row>
      <xdr:rowOff>12700</xdr:rowOff>
    </xdr:to>
    <xdr:sp macro="" textlink="">
      <xdr:nvSpPr>
        <xdr:cNvPr id="650" name="楕円 649"/>
        <xdr:cNvSpPr/>
      </xdr:nvSpPr>
      <xdr:spPr>
        <a:xfrm>
          <a:off x="14541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91439</xdr:rowOff>
    </xdr:from>
    <xdr:to>
      <xdr:col>81</xdr:col>
      <xdr:colOff>50800</xdr:colOff>
      <xdr:row>103</xdr:row>
      <xdr:rowOff>133350</xdr:rowOff>
    </xdr:to>
    <xdr:cxnSp macro="">
      <xdr:nvCxnSpPr>
        <xdr:cNvPr id="651" name="直線コネクタ 650"/>
        <xdr:cNvCxnSpPr/>
      </xdr:nvCxnSpPr>
      <xdr:spPr>
        <a:xfrm flipV="1">
          <a:off x="14592300" y="177507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652" name="n_1aveValue【公民館】&#10;有形固定資産減価償却率"/>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17163</xdr:rowOff>
    </xdr:from>
    <xdr:ext cx="405111" cy="259045"/>
    <xdr:sp macro="" textlink="">
      <xdr:nvSpPr>
        <xdr:cNvPr id="653" name="n_2aveValue【公民館】&#10;有形固定資産減価償却率"/>
        <xdr:cNvSpPr txBox="1"/>
      </xdr:nvSpPr>
      <xdr:spPr>
        <a:xfrm>
          <a:off x="14389744"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158766</xdr:rowOff>
    </xdr:from>
    <xdr:ext cx="405111" cy="259045"/>
    <xdr:sp macro="" textlink="">
      <xdr:nvSpPr>
        <xdr:cNvPr id="654" name="n_1mainValue【公民館】&#10;有形固定資産減価償却率"/>
        <xdr:cNvSpPr txBox="1"/>
      </xdr:nvSpPr>
      <xdr:spPr>
        <a:xfrm>
          <a:off x="152660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29227</xdr:rowOff>
    </xdr:from>
    <xdr:ext cx="405111" cy="259045"/>
    <xdr:sp macro="" textlink="">
      <xdr:nvSpPr>
        <xdr:cNvPr id="655" name="n_2mainValue【公民館】&#10;有形固定資産減価償却率"/>
        <xdr:cNvSpPr txBox="1"/>
      </xdr:nvSpPr>
      <xdr:spPr>
        <a:xfrm>
          <a:off x="14389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6" name="正方形/長方形 6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7" name="正方形/長方形 6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8" name="正方形/長方形 6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9" name="正方形/長方形 6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0" name="正方形/長方形 6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1" name="正方形/長方形 6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2" name="正方形/長方形 6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3" name="正方形/長方形 6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4" name="テキスト ボックス 6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5" name="直線コネクタ 6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6" name="直線コネクタ 66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7" name="テキスト ボックス 66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8" name="直線コネクタ 66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9" name="テキスト ボックス 66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0" name="直線コネクタ 66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1" name="テキスト ボックス 67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2" name="直線コネクタ 67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3" name="テキスト ボックス 67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4" name="直線コネクタ 67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5" name="テキスト ボックス 67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6" name="直線コネクタ 6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7" name="テキスト ボックス 6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38100</xdr:rowOff>
    </xdr:from>
    <xdr:to>
      <xdr:col>116</xdr:col>
      <xdr:colOff>62864</xdr:colOff>
      <xdr:row>108</xdr:row>
      <xdr:rowOff>133350</xdr:rowOff>
    </xdr:to>
    <xdr:cxnSp macro="">
      <xdr:nvCxnSpPr>
        <xdr:cNvPr id="679" name="直線コネクタ 678"/>
        <xdr:cNvCxnSpPr/>
      </xdr:nvCxnSpPr>
      <xdr:spPr>
        <a:xfrm flipV="1">
          <a:off x="22160864" y="1718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137177</xdr:rowOff>
    </xdr:from>
    <xdr:ext cx="469744" cy="259045"/>
    <xdr:sp macro="" textlink="">
      <xdr:nvSpPr>
        <xdr:cNvPr id="680" name="【公民館】&#10;一人当たり面積最小値テキスト"/>
        <xdr:cNvSpPr txBox="1"/>
      </xdr:nvSpPr>
      <xdr:spPr>
        <a:xfrm>
          <a:off x="22199600"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133350</xdr:rowOff>
    </xdr:from>
    <xdr:to>
      <xdr:col>116</xdr:col>
      <xdr:colOff>152400</xdr:colOff>
      <xdr:row>108</xdr:row>
      <xdr:rowOff>133350</xdr:rowOff>
    </xdr:to>
    <xdr:cxnSp macro="">
      <xdr:nvCxnSpPr>
        <xdr:cNvPr id="681" name="直線コネクタ 680"/>
        <xdr:cNvCxnSpPr/>
      </xdr:nvCxnSpPr>
      <xdr:spPr>
        <a:xfrm>
          <a:off x="22072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156227</xdr:rowOff>
    </xdr:from>
    <xdr:ext cx="469744" cy="259045"/>
    <xdr:sp macro="" textlink="">
      <xdr:nvSpPr>
        <xdr:cNvPr id="682" name="【公民館】&#10;一人当たり面積最大値テキスト"/>
        <xdr:cNvSpPr txBox="1"/>
      </xdr:nvSpPr>
      <xdr:spPr>
        <a:xfrm>
          <a:off x="22199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38100</xdr:rowOff>
    </xdr:from>
    <xdr:to>
      <xdr:col>116</xdr:col>
      <xdr:colOff>152400</xdr:colOff>
      <xdr:row>100</xdr:row>
      <xdr:rowOff>38100</xdr:rowOff>
    </xdr:to>
    <xdr:cxnSp macro="">
      <xdr:nvCxnSpPr>
        <xdr:cNvPr id="683" name="直線コネクタ 682"/>
        <xdr:cNvCxnSpPr/>
      </xdr:nvCxnSpPr>
      <xdr:spPr>
        <a:xfrm>
          <a:off x="22072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162577</xdr:rowOff>
    </xdr:from>
    <xdr:ext cx="469744" cy="259045"/>
    <xdr:sp macro="" textlink="">
      <xdr:nvSpPr>
        <xdr:cNvPr id="684" name="【公民館】&#10;一人当たり面積平均値テキスト"/>
        <xdr:cNvSpPr txBox="1"/>
      </xdr:nvSpPr>
      <xdr:spPr>
        <a:xfrm>
          <a:off x="221996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139700</xdr:rowOff>
    </xdr:from>
    <xdr:to>
      <xdr:col>116</xdr:col>
      <xdr:colOff>114300</xdr:colOff>
      <xdr:row>105</xdr:row>
      <xdr:rowOff>69850</xdr:rowOff>
    </xdr:to>
    <xdr:sp macro="" textlink="">
      <xdr:nvSpPr>
        <xdr:cNvPr id="685" name="フローチャート: 判断 684"/>
        <xdr:cNvSpPr/>
      </xdr:nvSpPr>
      <xdr:spPr>
        <a:xfrm>
          <a:off x="22110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101600</xdr:rowOff>
    </xdr:from>
    <xdr:to>
      <xdr:col>112</xdr:col>
      <xdr:colOff>38100</xdr:colOff>
      <xdr:row>105</xdr:row>
      <xdr:rowOff>31750</xdr:rowOff>
    </xdr:to>
    <xdr:sp macro="" textlink="">
      <xdr:nvSpPr>
        <xdr:cNvPr id="686" name="フローチャート: 判断 685"/>
        <xdr:cNvSpPr/>
      </xdr:nvSpPr>
      <xdr:spPr>
        <a:xfrm>
          <a:off x="21272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120650</xdr:rowOff>
    </xdr:from>
    <xdr:to>
      <xdr:col>107</xdr:col>
      <xdr:colOff>101600</xdr:colOff>
      <xdr:row>106</xdr:row>
      <xdr:rowOff>50800</xdr:rowOff>
    </xdr:to>
    <xdr:sp macro="" textlink="">
      <xdr:nvSpPr>
        <xdr:cNvPr id="687" name="フローチャート: 判断 686"/>
        <xdr:cNvSpPr/>
      </xdr:nvSpPr>
      <xdr:spPr>
        <a:xfrm>
          <a:off x="20383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8" name="テキスト ボックス 6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9" name="テキスト ボックス 6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0" name="テキスト ボックス 6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1" name="テキスト ボックス 6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2" name="テキスト ボックス 6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120650</xdr:rowOff>
    </xdr:from>
    <xdr:to>
      <xdr:col>116</xdr:col>
      <xdr:colOff>114300</xdr:colOff>
      <xdr:row>108</xdr:row>
      <xdr:rowOff>50800</xdr:rowOff>
    </xdr:to>
    <xdr:sp macro="" textlink="">
      <xdr:nvSpPr>
        <xdr:cNvPr id="693" name="楕円 692"/>
        <xdr:cNvSpPr/>
      </xdr:nvSpPr>
      <xdr:spPr>
        <a:xfrm>
          <a:off x="221107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99077</xdr:rowOff>
    </xdr:from>
    <xdr:ext cx="469744" cy="259045"/>
    <xdr:sp macro="" textlink="">
      <xdr:nvSpPr>
        <xdr:cNvPr id="694" name="【公民館】&#10;一人当たり面積該当値テキスト"/>
        <xdr:cNvSpPr txBox="1"/>
      </xdr:nvSpPr>
      <xdr:spPr>
        <a:xfrm>
          <a:off x="22199600"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120650</xdr:rowOff>
    </xdr:from>
    <xdr:to>
      <xdr:col>112</xdr:col>
      <xdr:colOff>38100</xdr:colOff>
      <xdr:row>108</xdr:row>
      <xdr:rowOff>50800</xdr:rowOff>
    </xdr:to>
    <xdr:sp macro="" textlink="">
      <xdr:nvSpPr>
        <xdr:cNvPr id="695" name="楕円 694"/>
        <xdr:cNvSpPr/>
      </xdr:nvSpPr>
      <xdr:spPr>
        <a:xfrm>
          <a:off x="21272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0</xdr:rowOff>
    </xdr:from>
    <xdr:to>
      <xdr:col>116</xdr:col>
      <xdr:colOff>63500</xdr:colOff>
      <xdr:row>108</xdr:row>
      <xdr:rowOff>0</xdr:rowOff>
    </xdr:to>
    <xdr:cxnSp macro="">
      <xdr:nvCxnSpPr>
        <xdr:cNvPr id="696" name="直線コネクタ 695"/>
        <xdr:cNvCxnSpPr/>
      </xdr:nvCxnSpPr>
      <xdr:spPr>
        <a:xfrm>
          <a:off x="21323300" y="1851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120650</xdr:rowOff>
    </xdr:from>
    <xdr:to>
      <xdr:col>107</xdr:col>
      <xdr:colOff>101600</xdr:colOff>
      <xdr:row>108</xdr:row>
      <xdr:rowOff>50800</xdr:rowOff>
    </xdr:to>
    <xdr:sp macro="" textlink="">
      <xdr:nvSpPr>
        <xdr:cNvPr id="697" name="楕円 696"/>
        <xdr:cNvSpPr/>
      </xdr:nvSpPr>
      <xdr:spPr>
        <a:xfrm>
          <a:off x="20383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0</xdr:rowOff>
    </xdr:from>
    <xdr:to>
      <xdr:col>111</xdr:col>
      <xdr:colOff>177800</xdr:colOff>
      <xdr:row>108</xdr:row>
      <xdr:rowOff>0</xdr:rowOff>
    </xdr:to>
    <xdr:cxnSp macro="">
      <xdr:nvCxnSpPr>
        <xdr:cNvPr id="698" name="直線コネクタ 697"/>
        <xdr:cNvCxnSpPr/>
      </xdr:nvCxnSpPr>
      <xdr:spPr>
        <a:xfrm>
          <a:off x="20434300" y="1851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48277</xdr:rowOff>
    </xdr:from>
    <xdr:ext cx="469744" cy="259045"/>
    <xdr:sp macro="" textlink="">
      <xdr:nvSpPr>
        <xdr:cNvPr id="699" name="n_1aveValue【公民館】&#10;一人当たり面積"/>
        <xdr:cNvSpPr txBox="1"/>
      </xdr:nvSpPr>
      <xdr:spPr>
        <a:xfrm>
          <a:off x="210757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67327</xdr:rowOff>
    </xdr:from>
    <xdr:ext cx="469744" cy="259045"/>
    <xdr:sp macro="" textlink="">
      <xdr:nvSpPr>
        <xdr:cNvPr id="700" name="n_2aveValue【公民館】&#10;一人当たり面積"/>
        <xdr:cNvSpPr txBox="1"/>
      </xdr:nvSpPr>
      <xdr:spPr>
        <a:xfrm>
          <a:off x="20199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41927</xdr:rowOff>
    </xdr:from>
    <xdr:ext cx="469744" cy="259045"/>
    <xdr:sp macro="" textlink="">
      <xdr:nvSpPr>
        <xdr:cNvPr id="701" name="n_1mainValue【公民館】&#10;一人当たり面積"/>
        <xdr:cNvSpPr txBox="1"/>
      </xdr:nvSpPr>
      <xdr:spPr>
        <a:xfrm>
          <a:off x="21075727"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41927</xdr:rowOff>
    </xdr:from>
    <xdr:ext cx="469744" cy="259045"/>
    <xdr:sp macro="" textlink="">
      <xdr:nvSpPr>
        <xdr:cNvPr id="702" name="n_2mainValue【公民館】&#10;一人当たり面積"/>
        <xdr:cNvSpPr txBox="1"/>
      </xdr:nvSpPr>
      <xdr:spPr>
        <a:xfrm>
          <a:off x="20199427"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3" name="正方形/長方形 7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4" name="正方形/長方形 7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5" name="テキスト ボックス 7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公営住宅は現在、日新団地において建替を行っているため、類似団体と比較して有形固定資産減価償却率が低くなっています。</a:t>
          </a:r>
        </a:p>
        <a:p>
          <a:r>
            <a:rPr kumimoji="1" lang="ja-JP" altLang="en-US" sz="1300">
              <a:latin typeface="ＭＳ Ｐゴシック" panose="020B0600070205080204" pitchFamily="50" charset="-128"/>
              <a:ea typeface="ＭＳ Ｐゴシック" panose="020B0600070205080204" pitchFamily="50" charset="-128"/>
            </a:rPr>
            <a:t>　学校施設は現在、改築や大規模改修等を行っているため、有形固定資産減価償却率が低下する見込みとなっています。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北海道苫小牧市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172,373
171,846
561.57
78,596,523
76,925,526
1,551,789
39,395,740
82,579,269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161925</xdr:rowOff>
    </xdr:to>
    <xdr:cxnSp macro="">
      <xdr:nvCxnSpPr>
        <xdr:cNvPr id="56" name="直線コネクタ 55"/>
        <xdr:cNvCxnSpPr/>
      </xdr:nvCxnSpPr>
      <xdr:spPr>
        <a:xfrm flipV="1">
          <a:off x="4634865" y="579310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165752</xdr:rowOff>
    </xdr:from>
    <xdr:ext cx="405111" cy="259045"/>
    <xdr:sp macro="" textlink="">
      <xdr:nvSpPr>
        <xdr:cNvPr id="57" name="【図書館】&#10;有形固定資産減価償却率最小値テキスト"/>
        <xdr:cNvSpPr txBox="1"/>
      </xdr:nvSpPr>
      <xdr:spPr>
        <a:xfrm>
          <a:off x="46736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161925</xdr:rowOff>
    </xdr:from>
    <xdr:to>
      <xdr:col>24</xdr:col>
      <xdr:colOff>152400</xdr:colOff>
      <xdr:row>41</xdr:row>
      <xdr:rowOff>161925</xdr:rowOff>
    </xdr:to>
    <xdr:cxnSp macro="">
      <xdr:nvCxnSpPr>
        <xdr:cNvPr id="58" name="直線コネクタ 57"/>
        <xdr:cNvCxnSpPr/>
      </xdr:nvCxnSpPr>
      <xdr:spPr>
        <a:xfrm>
          <a:off x="4546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図書館】&#10;有形固定資産減価償却率最大値テキスト"/>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112412</xdr:rowOff>
    </xdr:from>
    <xdr:ext cx="405111" cy="259045"/>
    <xdr:sp macro="" textlink="">
      <xdr:nvSpPr>
        <xdr:cNvPr id="61" name="【図書館】&#10;有形固定資産減価償却率平均値テキスト"/>
        <xdr:cNvSpPr txBox="1"/>
      </xdr:nvSpPr>
      <xdr:spPr>
        <a:xfrm>
          <a:off x="4673600" y="6627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62" name="フローチャート: 判断 61"/>
        <xdr:cNvSpPr/>
      </xdr:nvSpPr>
      <xdr:spPr>
        <a:xfrm>
          <a:off x="4584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145415</xdr:rowOff>
    </xdr:from>
    <xdr:to>
      <xdr:col>20</xdr:col>
      <xdr:colOff>38100</xdr:colOff>
      <xdr:row>39</xdr:row>
      <xdr:rowOff>75565</xdr:rowOff>
    </xdr:to>
    <xdr:sp macro="" textlink="">
      <xdr:nvSpPr>
        <xdr:cNvPr id="63" name="フローチャート: 判断 62"/>
        <xdr:cNvSpPr/>
      </xdr:nvSpPr>
      <xdr:spPr>
        <a:xfrm>
          <a:off x="3746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57785</xdr:rowOff>
    </xdr:from>
    <xdr:to>
      <xdr:col>15</xdr:col>
      <xdr:colOff>101600</xdr:colOff>
      <xdr:row>39</xdr:row>
      <xdr:rowOff>159385</xdr:rowOff>
    </xdr:to>
    <xdr:sp macro="" textlink="">
      <xdr:nvSpPr>
        <xdr:cNvPr id="64" name="フローチャート: 判断 63"/>
        <xdr:cNvSpPr/>
      </xdr:nvSpPr>
      <xdr:spPr>
        <a:xfrm>
          <a:off x="2857500" y="674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xdr:rowOff>
    </xdr:from>
    <xdr:to>
      <xdr:col>24</xdr:col>
      <xdr:colOff>114300</xdr:colOff>
      <xdr:row>37</xdr:row>
      <xdr:rowOff>111760</xdr:rowOff>
    </xdr:to>
    <xdr:sp macro="" textlink="">
      <xdr:nvSpPr>
        <xdr:cNvPr id="70" name="楕円 69"/>
        <xdr:cNvSpPr/>
      </xdr:nvSpPr>
      <xdr:spPr>
        <a:xfrm>
          <a:off x="45847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33037</xdr:rowOff>
    </xdr:from>
    <xdr:ext cx="405111" cy="259045"/>
    <xdr:sp macro="" textlink="">
      <xdr:nvSpPr>
        <xdr:cNvPr id="71" name="【図書館】&#10;有形固定資産減価償却率該当値テキスト"/>
        <xdr:cNvSpPr txBox="1"/>
      </xdr:nvSpPr>
      <xdr:spPr>
        <a:xfrm>
          <a:off x="4673600"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52070</xdr:rowOff>
    </xdr:from>
    <xdr:to>
      <xdr:col>20</xdr:col>
      <xdr:colOff>38100</xdr:colOff>
      <xdr:row>37</xdr:row>
      <xdr:rowOff>153670</xdr:rowOff>
    </xdr:to>
    <xdr:sp macro="" textlink="">
      <xdr:nvSpPr>
        <xdr:cNvPr id="72" name="楕円 71"/>
        <xdr:cNvSpPr/>
      </xdr:nvSpPr>
      <xdr:spPr>
        <a:xfrm>
          <a:off x="3746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60960</xdr:rowOff>
    </xdr:from>
    <xdr:to>
      <xdr:col>24</xdr:col>
      <xdr:colOff>63500</xdr:colOff>
      <xdr:row>37</xdr:row>
      <xdr:rowOff>102870</xdr:rowOff>
    </xdr:to>
    <xdr:cxnSp macro="">
      <xdr:nvCxnSpPr>
        <xdr:cNvPr id="73" name="直線コネクタ 72"/>
        <xdr:cNvCxnSpPr/>
      </xdr:nvCxnSpPr>
      <xdr:spPr>
        <a:xfrm flipV="1">
          <a:off x="3797300" y="64046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93980</xdr:rowOff>
    </xdr:from>
    <xdr:to>
      <xdr:col>15</xdr:col>
      <xdr:colOff>101600</xdr:colOff>
      <xdr:row>38</xdr:row>
      <xdr:rowOff>24130</xdr:rowOff>
    </xdr:to>
    <xdr:sp macro="" textlink="">
      <xdr:nvSpPr>
        <xdr:cNvPr id="74" name="楕円 73"/>
        <xdr:cNvSpPr/>
      </xdr:nvSpPr>
      <xdr:spPr>
        <a:xfrm>
          <a:off x="2857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102870</xdr:rowOff>
    </xdr:from>
    <xdr:to>
      <xdr:col>19</xdr:col>
      <xdr:colOff>177800</xdr:colOff>
      <xdr:row>37</xdr:row>
      <xdr:rowOff>144780</xdr:rowOff>
    </xdr:to>
    <xdr:cxnSp macro="">
      <xdr:nvCxnSpPr>
        <xdr:cNvPr id="75" name="直線コネクタ 74"/>
        <xdr:cNvCxnSpPr/>
      </xdr:nvCxnSpPr>
      <xdr:spPr>
        <a:xfrm flipV="1">
          <a:off x="2908300" y="64465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66692</xdr:rowOff>
    </xdr:from>
    <xdr:ext cx="405111" cy="259045"/>
    <xdr:sp macro="" textlink="">
      <xdr:nvSpPr>
        <xdr:cNvPr id="76" name="n_1aveValue【図書館】&#10;有形固定資産減価償却率"/>
        <xdr:cNvSpPr txBox="1"/>
      </xdr:nvSpPr>
      <xdr:spPr>
        <a:xfrm>
          <a:off x="358204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150512</xdr:rowOff>
    </xdr:from>
    <xdr:ext cx="405111" cy="259045"/>
    <xdr:sp macro="" textlink="">
      <xdr:nvSpPr>
        <xdr:cNvPr id="77" name="n_2aveValue【図書館】&#10;有形固定資産減価償却率"/>
        <xdr:cNvSpPr txBox="1"/>
      </xdr:nvSpPr>
      <xdr:spPr>
        <a:xfrm>
          <a:off x="2705744" y="683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170197</xdr:rowOff>
    </xdr:from>
    <xdr:ext cx="405111" cy="259045"/>
    <xdr:sp macro="" textlink="">
      <xdr:nvSpPr>
        <xdr:cNvPr id="78" name="n_1mainValue【図書館】&#10;有形固定資産減価償却率"/>
        <xdr:cNvSpPr txBox="1"/>
      </xdr:nvSpPr>
      <xdr:spPr>
        <a:xfrm>
          <a:off x="35820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40657</xdr:rowOff>
    </xdr:from>
    <xdr:ext cx="405111" cy="259045"/>
    <xdr:sp macro="" textlink="">
      <xdr:nvSpPr>
        <xdr:cNvPr id="79" name="n_2mainValue【図書館】&#10;有形固定資産減価償却率"/>
        <xdr:cNvSpPr txBox="1"/>
      </xdr:nvSpPr>
      <xdr:spPr>
        <a:xfrm>
          <a:off x="2705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3" name="テキスト ボックス 92"/>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5" name="テキスト ボックス 94"/>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7" name="テキスト ボックス 96"/>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41</xdr:row>
      <xdr:rowOff>19050</xdr:rowOff>
    </xdr:to>
    <xdr:cxnSp macro="">
      <xdr:nvCxnSpPr>
        <xdr:cNvPr id="101" name="直線コネクタ 100"/>
        <xdr:cNvCxnSpPr/>
      </xdr:nvCxnSpPr>
      <xdr:spPr>
        <a:xfrm flipV="1">
          <a:off x="10476865" y="58369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2"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3" name="直線コネクタ 102"/>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04"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05" name="直線コネクタ 104"/>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26687</xdr:rowOff>
    </xdr:from>
    <xdr:ext cx="469744" cy="259045"/>
    <xdr:sp macro="" textlink="">
      <xdr:nvSpPr>
        <xdr:cNvPr id="106" name="【図書館】&#10;一人当たり面積平均値テキスト"/>
        <xdr:cNvSpPr txBox="1"/>
      </xdr:nvSpPr>
      <xdr:spPr>
        <a:xfrm>
          <a:off x="10515600" y="654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07" name="フローチャート: 判断 106"/>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08" name="フローチャート: 判断 107"/>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116840</xdr:rowOff>
    </xdr:from>
    <xdr:to>
      <xdr:col>46</xdr:col>
      <xdr:colOff>38100</xdr:colOff>
      <xdr:row>39</xdr:row>
      <xdr:rowOff>46990</xdr:rowOff>
    </xdr:to>
    <xdr:sp macro="" textlink="">
      <xdr:nvSpPr>
        <xdr:cNvPr id="109" name="フローチャート: 判断 108"/>
        <xdr:cNvSpPr/>
      </xdr:nvSpPr>
      <xdr:spPr>
        <a:xfrm>
          <a:off x="8699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5" name="楕円 114"/>
        <xdr:cNvSpPr/>
      </xdr:nvSpPr>
      <xdr:spPr>
        <a:xfrm>
          <a:off x="10426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25417</xdr:rowOff>
    </xdr:from>
    <xdr:ext cx="469744" cy="259045"/>
    <xdr:sp macro="" textlink="">
      <xdr:nvSpPr>
        <xdr:cNvPr id="116" name="【図書館】&#10;一人当たり面積該当値テキスト"/>
        <xdr:cNvSpPr txBox="1"/>
      </xdr:nvSpPr>
      <xdr:spPr>
        <a:xfrm>
          <a:off x="10515600" y="636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xdr:rowOff>
    </xdr:from>
    <xdr:to>
      <xdr:col>50</xdr:col>
      <xdr:colOff>165100</xdr:colOff>
      <xdr:row>38</xdr:row>
      <xdr:rowOff>104140</xdr:rowOff>
    </xdr:to>
    <xdr:sp macro="" textlink="">
      <xdr:nvSpPr>
        <xdr:cNvPr id="117" name="楕円 116"/>
        <xdr:cNvSpPr/>
      </xdr:nvSpPr>
      <xdr:spPr>
        <a:xfrm>
          <a:off x="9588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53340</xdr:rowOff>
    </xdr:from>
    <xdr:to>
      <xdr:col>55</xdr:col>
      <xdr:colOff>0</xdr:colOff>
      <xdr:row>38</xdr:row>
      <xdr:rowOff>53340</xdr:rowOff>
    </xdr:to>
    <xdr:cxnSp macro="">
      <xdr:nvCxnSpPr>
        <xdr:cNvPr id="118" name="直線コネクタ 117"/>
        <xdr:cNvCxnSpPr/>
      </xdr:nvCxnSpPr>
      <xdr:spPr>
        <a:xfrm>
          <a:off x="9639300" y="65684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19" name="楕円 118"/>
        <xdr:cNvSpPr/>
      </xdr:nvSpPr>
      <xdr:spPr>
        <a:xfrm>
          <a:off x="8699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53340</xdr:rowOff>
    </xdr:from>
    <xdr:to>
      <xdr:col>50</xdr:col>
      <xdr:colOff>114300</xdr:colOff>
      <xdr:row>38</xdr:row>
      <xdr:rowOff>76200</xdr:rowOff>
    </xdr:to>
    <xdr:cxnSp macro="">
      <xdr:nvCxnSpPr>
        <xdr:cNvPr id="120" name="直線コネクタ 119"/>
        <xdr:cNvCxnSpPr/>
      </xdr:nvCxnSpPr>
      <xdr:spPr>
        <a:xfrm flipV="1">
          <a:off x="8750300" y="6568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74947</xdr:rowOff>
    </xdr:from>
    <xdr:ext cx="469744" cy="259045"/>
    <xdr:sp macro="" textlink="">
      <xdr:nvSpPr>
        <xdr:cNvPr id="121" name="n_1aveValue【図書館】&#10;一人当たり面積"/>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38117</xdr:rowOff>
    </xdr:from>
    <xdr:ext cx="469744" cy="259045"/>
    <xdr:sp macro="" textlink="">
      <xdr:nvSpPr>
        <xdr:cNvPr id="122" name="n_2aveValue【図書館】&#10;一人当たり面積"/>
        <xdr:cNvSpPr txBox="1"/>
      </xdr:nvSpPr>
      <xdr:spPr>
        <a:xfrm>
          <a:off x="8515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95267</xdr:rowOff>
    </xdr:from>
    <xdr:ext cx="469744" cy="259045"/>
    <xdr:sp macro="" textlink="">
      <xdr:nvSpPr>
        <xdr:cNvPr id="123" name="n_1mainValue【図書館】&#10;一人当たり面積"/>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24" name="n_2main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53884</xdr:rowOff>
    </xdr:from>
    <xdr:to>
      <xdr:col>24</xdr:col>
      <xdr:colOff>62865</xdr:colOff>
      <xdr:row>63</xdr:row>
      <xdr:rowOff>81643</xdr:rowOff>
    </xdr:to>
    <xdr:cxnSp macro="">
      <xdr:nvCxnSpPr>
        <xdr:cNvPr id="150" name="直線コネクタ 149"/>
        <xdr:cNvCxnSpPr/>
      </xdr:nvCxnSpPr>
      <xdr:spPr>
        <a:xfrm flipV="1">
          <a:off x="4634865" y="9655084"/>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85470</xdr:rowOff>
    </xdr:from>
    <xdr:ext cx="405111" cy="259045"/>
    <xdr:sp macro="" textlink="">
      <xdr:nvSpPr>
        <xdr:cNvPr id="151" name="【体育館・プール】&#10;有形固定資産減価償却率最小値テキスト"/>
        <xdr:cNvSpPr txBox="1"/>
      </xdr:nvSpPr>
      <xdr:spPr>
        <a:xfrm>
          <a:off x="4673600" y="1088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81643</xdr:rowOff>
    </xdr:from>
    <xdr:to>
      <xdr:col>24</xdr:col>
      <xdr:colOff>152400</xdr:colOff>
      <xdr:row>63</xdr:row>
      <xdr:rowOff>81643</xdr:rowOff>
    </xdr:to>
    <xdr:cxnSp macro="">
      <xdr:nvCxnSpPr>
        <xdr:cNvPr id="152" name="直線コネクタ 151"/>
        <xdr:cNvCxnSpPr/>
      </xdr:nvCxnSpPr>
      <xdr:spPr>
        <a:xfrm>
          <a:off x="4546600" y="1088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561</xdr:rowOff>
    </xdr:from>
    <xdr:ext cx="405111" cy="259045"/>
    <xdr:sp macro="" textlink="">
      <xdr:nvSpPr>
        <xdr:cNvPr id="153" name="【体育館・プール】&#10;有形固定資産減価償却率最大値テキスト"/>
        <xdr:cNvSpPr txBox="1"/>
      </xdr:nvSpPr>
      <xdr:spPr>
        <a:xfrm>
          <a:off x="4673600" y="943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53884</xdr:rowOff>
    </xdr:from>
    <xdr:to>
      <xdr:col>24</xdr:col>
      <xdr:colOff>152400</xdr:colOff>
      <xdr:row>56</xdr:row>
      <xdr:rowOff>53884</xdr:rowOff>
    </xdr:to>
    <xdr:cxnSp macro="">
      <xdr:nvCxnSpPr>
        <xdr:cNvPr id="154" name="直線コネクタ 153"/>
        <xdr:cNvCxnSpPr/>
      </xdr:nvCxnSpPr>
      <xdr:spPr>
        <a:xfrm>
          <a:off x="4546600" y="965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29227</xdr:rowOff>
    </xdr:from>
    <xdr:ext cx="405111" cy="259045"/>
    <xdr:sp macro="" textlink="">
      <xdr:nvSpPr>
        <xdr:cNvPr id="155" name="【体育館・プール】&#10;有形固定資産減価償却率平均値テキスト"/>
        <xdr:cNvSpPr txBox="1"/>
      </xdr:nvSpPr>
      <xdr:spPr>
        <a:xfrm>
          <a:off x="46736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56" name="フローチャート: 判断 155"/>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24312</xdr:rowOff>
    </xdr:from>
    <xdr:to>
      <xdr:col>20</xdr:col>
      <xdr:colOff>38100</xdr:colOff>
      <xdr:row>59</xdr:row>
      <xdr:rowOff>125912</xdr:rowOff>
    </xdr:to>
    <xdr:sp macro="" textlink="">
      <xdr:nvSpPr>
        <xdr:cNvPr id="157" name="フローチャート: 判断 156"/>
        <xdr:cNvSpPr/>
      </xdr:nvSpPr>
      <xdr:spPr>
        <a:xfrm>
          <a:off x="3746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17780</xdr:rowOff>
    </xdr:from>
    <xdr:to>
      <xdr:col>15</xdr:col>
      <xdr:colOff>101600</xdr:colOff>
      <xdr:row>59</xdr:row>
      <xdr:rowOff>119380</xdr:rowOff>
    </xdr:to>
    <xdr:sp macro="" textlink="">
      <xdr:nvSpPr>
        <xdr:cNvPr id="158" name="フローチャート: 判断 157"/>
        <xdr:cNvSpPr/>
      </xdr:nvSpPr>
      <xdr:spPr>
        <a:xfrm>
          <a:off x="2857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128815</xdr:rowOff>
    </xdr:from>
    <xdr:to>
      <xdr:col>24</xdr:col>
      <xdr:colOff>114300</xdr:colOff>
      <xdr:row>60</xdr:row>
      <xdr:rowOff>58965</xdr:rowOff>
    </xdr:to>
    <xdr:sp macro="" textlink="">
      <xdr:nvSpPr>
        <xdr:cNvPr id="164" name="楕円 163"/>
        <xdr:cNvSpPr/>
      </xdr:nvSpPr>
      <xdr:spPr>
        <a:xfrm>
          <a:off x="45847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107242</xdr:rowOff>
    </xdr:from>
    <xdr:ext cx="405111" cy="259045"/>
    <xdr:sp macro="" textlink="">
      <xdr:nvSpPr>
        <xdr:cNvPr id="165" name="【体育館・プール】&#10;有形固定資産減価償却率該当値テキスト"/>
        <xdr:cNvSpPr txBox="1"/>
      </xdr:nvSpPr>
      <xdr:spPr>
        <a:xfrm>
          <a:off x="4673600" y="1022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166370</xdr:rowOff>
    </xdr:from>
    <xdr:to>
      <xdr:col>20</xdr:col>
      <xdr:colOff>38100</xdr:colOff>
      <xdr:row>60</xdr:row>
      <xdr:rowOff>96520</xdr:rowOff>
    </xdr:to>
    <xdr:sp macro="" textlink="">
      <xdr:nvSpPr>
        <xdr:cNvPr id="166" name="楕円 165"/>
        <xdr:cNvSpPr/>
      </xdr:nvSpPr>
      <xdr:spPr>
        <a:xfrm>
          <a:off x="3746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8165</xdr:rowOff>
    </xdr:from>
    <xdr:to>
      <xdr:col>24</xdr:col>
      <xdr:colOff>63500</xdr:colOff>
      <xdr:row>60</xdr:row>
      <xdr:rowOff>45720</xdr:rowOff>
    </xdr:to>
    <xdr:cxnSp macro="">
      <xdr:nvCxnSpPr>
        <xdr:cNvPr id="167" name="直線コネクタ 166"/>
        <xdr:cNvCxnSpPr/>
      </xdr:nvCxnSpPr>
      <xdr:spPr>
        <a:xfrm flipV="1">
          <a:off x="3797300" y="10295165"/>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16147</xdr:rowOff>
    </xdr:from>
    <xdr:to>
      <xdr:col>15</xdr:col>
      <xdr:colOff>101600</xdr:colOff>
      <xdr:row>60</xdr:row>
      <xdr:rowOff>117747</xdr:rowOff>
    </xdr:to>
    <xdr:sp macro="" textlink="">
      <xdr:nvSpPr>
        <xdr:cNvPr id="168" name="楕円 167"/>
        <xdr:cNvSpPr/>
      </xdr:nvSpPr>
      <xdr:spPr>
        <a:xfrm>
          <a:off x="2857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45720</xdr:rowOff>
    </xdr:from>
    <xdr:to>
      <xdr:col>19</xdr:col>
      <xdr:colOff>177800</xdr:colOff>
      <xdr:row>60</xdr:row>
      <xdr:rowOff>66947</xdr:rowOff>
    </xdr:to>
    <xdr:cxnSp macro="">
      <xdr:nvCxnSpPr>
        <xdr:cNvPr id="169" name="直線コネクタ 168"/>
        <xdr:cNvCxnSpPr/>
      </xdr:nvCxnSpPr>
      <xdr:spPr>
        <a:xfrm flipV="1">
          <a:off x="2908300" y="1033272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142439</xdr:rowOff>
    </xdr:from>
    <xdr:ext cx="405111" cy="259045"/>
    <xdr:sp macro="" textlink="">
      <xdr:nvSpPr>
        <xdr:cNvPr id="170" name="n_1aveValue【体育館・プール】&#10;有形固定資産減価償却率"/>
        <xdr:cNvSpPr txBox="1"/>
      </xdr:nvSpPr>
      <xdr:spPr>
        <a:xfrm>
          <a:off x="35820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135907</xdr:rowOff>
    </xdr:from>
    <xdr:ext cx="405111" cy="259045"/>
    <xdr:sp macro="" textlink="">
      <xdr:nvSpPr>
        <xdr:cNvPr id="171" name="n_2aveValue【体育館・プール】&#10;有形固定資産減価償却率"/>
        <xdr:cNvSpPr txBox="1"/>
      </xdr:nvSpPr>
      <xdr:spPr>
        <a:xfrm>
          <a:off x="2705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87647</xdr:rowOff>
    </xdr:from>
    <xdr:ext cx="405111" cy="259045"/>
    <xdr:sp macro="" textlink="">
      <xdr:nvSpPr>
        <xdr:cNvPr id="172" name="n_1mainValue【体育館・プール】&#10;有形固定資産減価償却率"/>
        <xdr:cNvSpPr txBox="1"/>
      </xdr:nvSpPr>
      <xdr:spPr>
        <a:xfrm>
          <a:off x="35820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108874</xdr:rowOff>
    </xdr:from>
    <xdr:ext cx="405111" cy="259045"/>
    <xdr:sp macro="" textlink="">
      <xdr:nvSpPr>
        <xdr:cNvPr id="173" name="n_2mainValue【体育館・プール】&#10;有形固定資産減価償却率"/>
        <xdr:cNvSpPr txBox="1"/>
      </xdr:nvSpPr>
      <xdr:spPr>
        <a:xfrm>
          <a:off x="2705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5" name="テキスト ボックス 18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7" name="テキスト ボックス 18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9" name="テキスト ボックス 18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1" name="テキスト ボックス 19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153162</xdr:rowOff>
    </xdr:from>
    <xdr:to>
      <xdr:col>54</xdr:col>
      <xdr:colOff>189865</xdr:colOff>
      <xdr:row>63</xdr:row>
      <xdr:rowOff>84582</xdr:rowOff>
    </xdr:to>
    <xdr:cxnSp macro="">
      <xdr:nvCxnSpPr>
        <xdr:cNvPr id="195" name="直線コネクタ 194"/>
        <xdr:cNvCxnSpPr/>
      </xdr:nvCxnSpPr>
      <xdr:spPr>
        <a:xfrm flipV="1">
          <a:off x="10476865" y="958291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96"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97" name="直線コネクタ 196"/>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99839</xdr:rowOff>
    </xdr:from>
    <xdr:ext cx="469744" cy="259045"/>
    <xdr:sp macro="" textlink="">
      <xdr:nvSpPr>
        <xdr:cNvPr id="198" name="【体育館・プール】&#10;一人当たり面積最大値テキスト"/>
        <xdr:cNvSpPr txBox="1"/>
      </xdr:nvSpPr>
      <xdr:spPr>
        <a:xfrm>
          <a:off x="10515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153162</xdr:rowOff>
    </xdr:from>
    <xdr:to>
      <xdr:col>55</xdr:col>
      <xdr:colOff>88900</xdr:colOff>
      <xdr:row>55</xdr:row>
      <xdr:rowOff>153162</xdr:rowOff>
    </xdr:to>
    <xdr:cxnSp macro="">
      <xdr:nvCxnSpPr>
        <xdr:cNvPr id="199" name="直線コネクタ 198"/>
        <xdr:cNvCxnSpPr/>
      </xdr:nvCxnSpPr>
      <xdr:spPr>
        <a:xfrm>
          <a:off x="10388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25925</xdr:rowOff>
    </xdr:from>
    <xdr:ext cx="469744" cy="259045"/>
    <xdr:sp macro="" textlink="">
      <xdr:nvSpPr>
        <xdr:cNvPr id="200" name="【体育館・プール】&#10;一人当たり面積平均値テキスト"/>
        <xdr:cNvSpPr txBox="1"/>
      </xdr:nvSpPr>
      <xdr:spPr>
        <a:xfrm>
          <a:off x="10515600" y="1048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47498</xdr:rowOff>
    </xdr:from>
    <xdr:to>
      <xdr:col>55</xdr:col>
      <xdr:colOff>50800</xdr:colOff>
      <xdr:row>61</xdr:row>
      <xdr:rowOff>149098</xdr:rowOff>
    </xdr:to>
    <xdr:sp macro="" textlink="">
      <xdr:nvSpPr>
        <xdr:cNvPr id="201" name="フローチャート: 判断 200"/>
        <xdr:cNvSpPr/>
      </xdr:nvSpPr>
      <xdr:spPr>
        <a:xfrm>
          <a:off x="104267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70358</xdr:rowOff>
    </xdr:from>
    <xdr:to>
      <xdr:col>50</xdr:col>
      <xdr:colOff>165100</xdr:colOff>
      <xdr:row>62</xdr:row>
      <xdr:rowOff>508</xdr:rowOff>
    </xdr:to>
    <xdr:sp macro="" textlink="">
      <xdr:nvSpPr>
        <xdr:cNvPr id="202" name="フローチャート: 判断 201"/>
        <xdr:cNvSpPr/>
      </xdr:nvSpPr>
      <xdr:spPr>
        <a:xfrm>
          <a:off x="9588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148082</xdr:rowOff>
    </xdr:from>
    <xdr:to>
      <xdr:col>46</xdr:col>
      <xdr:colOff>38100</xdr:colOff>
      <xdr:row>62</xdr:row>
      <xdr:rowOff>78232</xdr:rowOff>
    </xdr:to>
    <xdr:sp macro="" textlink="">
      <xdr:nvSpPr>
        <xdr:cNvPr id="203" name="フローチャート: 判断 202"/>
        <xdr:cNvSpPr/>
      </xdr:nvSpPr>
      <xdr:spPr>
        <a:xfrm>
          <a:off x="8699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113792</xdr:rowOff>
    </xdr:from>
    <xdr:to>
      <xdr:col>55</xdr:col>
      <xdr:colOff>50800</xdr:colOff>
      <xdr:row>57</xdr:row>
      <xdr:rowOff>43942</xdr:rowOff>
    </xdr:to>
    <xdr:sp macro="" textlink="">
      <xdr:nvSpPr>
        <xdr:cNvPr id="209" name="楕円 208"/>
        <xdr:cNvSpPr/>
      </xdr:nvSpPr>
      <xdr:spPr>
        <a:xfrm>
          <a:off x="10426700" y="97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136669</xdr:rowOff>
    </xdr:from>
    <xdr:ext cx="469744" cy="259045"/>
    <xdr:sp macro="" textlink="">
      <xdr:nvSpPr>
        <xdr:cNvPr id="210" name="【体育館・プール】&#10;一人当たり面積該当値テキスト"/>
        <xdr:cNvSpPr txBox="1"/>
      </xdr:nvSpPr>
      <xdr:spPr>
        <a:xfrm>
          <a:off x="10515600" y="956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118364</xdr:rowOff>
    </xdr:from>
    <xdr:to>
      <xdr:col>50</xdr:col>
      <xdr:colOff>165100</xdr:colOff>
      <xdr:row>57</xdr:row>
      <xdr:rowOff>48514</xdr:rowOff>
    </xdr:to>
    <xdr:sp macro="" textlink="">
      <xdr:nvSpPr>
        <xdr:cNvPr id="211" name="楕円 210"/>
        <xdr:cNvSpPr/>
      </xdr:nvSpPr>
      <xdr:spPr>
        <a:xfrm>
          <a:off x="9588500" y="97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164592</xdr:rowOff>
    </xdr:from>
    <xdr:to>
      <xdr:col>55</xdr:col>
      <xdr:colOff>0</xdr:colOff>
      <xdr:row>56</xdr:row>
      <xdr:rowOff>169164</xdr:rowOff>
    </xdr:to>
    <xdr:cxnSp macro="">
      <xdr:nvCxnSpPr>
        <xdr:cNvPr id="212" name="直線コネクタ 211"/>
        <xdr:cNvCxnSpPr/>
      </xdr:nvCxnSpPr>
      <xdr:spPr>
        <a:xfrm flipV="1">
          <a:off x="9639300" y="97657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145796</xdr:rowOff>
    </xdr:from>
    <xdr:to>
      <xdr:col>46</xdr:col>
      <xdr:colOff>38100</xdr:colOff>
      <xdr:row>57</xdr:row>
      <xdr:rowOff>75946</xdr:rowOff>
    </xdr:to>
    <xdr:sp macro="" textlink="">
      <xdr:nvSpPr>
        <xdr:cNvPr id="213" name="楕円 212"/>
        <xdr:cNvSpPr/>
      </xdr:nvSpPr>
      <xdr:spPr>
        <a:xfrm>
          <a:off x="8699500" y="974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169164</xdr:rowOff>
    </xdr:from>
    <xdr:to>
      <xdr:col>50</xdr:col>
      <xdr:colOff>114300</xdr:colOff>
      <xdr:row>57</xdr:row>
      <xdr:rowOff>25146</xdr:rowOff>
    </xdr:to>
    <xdr:cxnSp macro="">
      <xdr:nvCxnSpPr>
        <xdr:cNvPr id="214" name="直線コネクタ 213"/>
        <xdr:cNvCxnSpPr/>
      </xdr:nvCxnSpPr>
      <xdr:spPr>
        <a:xfrm flipV="1">
          <a:off x="8750300" y="97703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163085</xdr:rowOff>
    </xdr:from>
    <xdr:ext cx="469744" cy="259045"/>
    <xdr:sp macro="" textlink="">
      <xdr:nvSpPr>
        <xdr:cNvPr id="215" name="n_1aveValue【体育館・プール】&#10;一人当たり面積"/>
        <xdr:cNvSpPr txBox="1"/>
      </xdr:nvSpPr>
      <xdr:spPr>
        <a:xfrm>
          <a:off x="93917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69359</xdr:rowOff>
    </xdr:from>
    <xdr:ext cx="469744" cy="259045"/>
    <xdr:sp macro="" textlink="">
      <xdr:nvSpPr>
        <xdr:cNvPr id="216" name="n_2aveValue【体育館・プール】&#10;一人当たり面積"/>
        <xdr:cNvSpPr txBox="1"/>
      </xdr:nvSpPr>
      <xdr:spPr>
        <a:xfrm>
          <a:off x="8515427"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65041</xdr:rowOff>
    </xdr:from>
    <xdr:ext cx="469744" cy="259045"/>
    <xdr:sp macro="" textlink="">
      <xdr:nvSpPr>
        <xdr:cNvPr id="217" name="n_1mainValue【体育館・プール】&#10;一人当たり面積"/>
        <xdr:cNvSpPr txBox="1"/>
      </xdr:nvSpPr>
      <xdr:spPr>
        <a:xfrm>
          <a:off x="9391727" y="949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92473</xdr:rowOff>
    </xdr:from>
    <xdr:ext cx="469744" cy="259045"/>
    <xdr:sp macro="" textlink="">
      <xdr:nvSpPr>
        <xdr:cNvPr id="218" name="n_2mainValue【体育館・プール】&#10;一人当たり面積"/>
        <xdr:cNvSpPr txBox="1"/>
      </xdr:nvSpPr>
      <xdr:spPr>
        <a:xfrm>
          <a:off x="8515427" y="952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29" name="直線コネクタ 22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30" name="テキスト ボックス 229"/>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1" name="直線コネクタ 23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2" name="テキスト ボックス 23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3" name="直線コネクタ 23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4" name="テキスト ボックス 23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5" name="直線コネクタ 23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6" name="テキスト ボックス 23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7" name="直線コネクタ 23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8" name="テキスト ボックス 23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150495</xdr:rowOff>
    </xdr:to>
    <xdr:cxnSp macro="">
      <xdr:nvCxnSpPr>
        <xdr:cNvPr id="242" name="直線コネクタ 241"/>
        <xdr:cNvCxnSpPr/>
      </xdr:nvCxnSpPr>
      <xdr:spPr>
        <a:xfrm flipV="1">
          <a:off x="4634865" y="13354050"/>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154322</xdr:rowOff>
    </xdr:from>
    <xdr:ext cx="340478" cy="259045"/>
    <xdr:sp macro="" textlink="">
      <xdr:nvSpPr>
        <xdr:cNvPr id="243" name="【福祉施設】&#10;有形固定資産減価償却率最小値テキスト"/>
        <xdr:cNvSpPr txBox="1"/>
      </xdr:nvSpPr>
      <xdr:spPr>
        <a:xfrm>
          <a:off x="4673600" y="147275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150495</xdr:rowOff>
    </xdr:from>
    <xdr:to>
      <xdr:col>24</xdr:col>
      <xdr:colOff>152400</xdr:colOff>
      <xdr:row>85</xdr:row>
      <xdr:rowOff>150495</xdr:rowOff>
    </xdr:to>
    <xdr:cxnSp macro="">
      <xdr:nvCxnSpPr>
        <xdr:cNvPr id="244" name="直線コネクタ 243"/>
        <xdr:cNvCxnSpPr/>
      </xdr:nvCxnSpPr>
      <xdr:spPr>
        <a:xfrm>
          <a:off x="4546600" y="1472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45"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46" name="直線コネクタ 245"/>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158766</xdr:rowOff>
    </xdr:from>
    <xdr:ext cx="405111" cy="259045"/>
    <xdr:sp macro="" textlink="">
      <xdr:nvSpPr>
        <xdr:cNvPr id="247" name="【福祉施設】&#10;有形固定資産減価償却率平均値テキスト"/>
        <xdr:cNvSpPr txBox="1"/>
      </xdr:nvSpPr>
      <xdr:spPr>
        <a:xfrm>
          <a:off x="4673600" y="1370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48" name="フローチャート: 判断 247"/>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128270</xdr:rowOff>
    </xdr:from>
    <xdr:to>
      <xdr:col>20</xdr:col>
      <xdr:colOff>38100</xdr:colOff>
      <xdr:row>81</xdr:row>
      <xdr:rowOff>58420</xdr:rowOff>
    </xdr:to>
    <xdr:sp macro="" textlink="">
      <xdr:nvSpPr>
        <xdr:cNvPr id="249" name="フローチャート: 判断 248"/>
        <xdr:cNvSpPr/>
      </xdr:nvSpPr>
      <xdr:spPr>
        <a:xfrm>
          <a:off x="3746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15875</xdr:rowOff>
    </xdr:from>
    <xdr:to>
      <xdr:col>15</xdr:col>
      <xdr:colOff>101600</xdr:colOff>
      <xdr:row>81</xdr:row>
      <xdr:rowOff>117475</xdr:rowOff>
    </xdr:to>
    <xdr:sp macro="" textlink="">
      <xdr:nvSpPr>
        <xdr:cNvPr id="250" name="フローチャート: 判断 249"/>
        <xdr:cNvSpPr/>
      </xdr:nvSpPr>
      <xdr:spPr>
        <a:xfrm>
          <a:off x="28575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99695</xdr:rowOff>
    </xdr:from>
    <xdr:to>
      <xdr:col>24</xdr:col>
      <xdr:colOff>114300</xdr:colOff>
      <xdr:row>86</xdr:row>
      <xdr:rowOff>29845</xdr:rowOff>
    </xdr:to>
    <xdr:sp macro="" textlink="">
      <xdr:nvSpPr>
        <xdr:cNvPr id="256" name="楕円 255"/>
        <xdr:cNvSpPr/>
      </xdr:nvSpPr>
      <xdr:spPr>
        <a:xfrm>
          <a:off x="4584700" y="1467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14622</xdr:rowOff>
    </xdr:from>
    <xdr:ext cx="340478" cy="259045"/>
    <xdr:sp macro="" textlink="">
      <xdr:nvSpPr>
        <xdr:cNvPr id="257" name="【福祉施設】&#10;有形固定資産減価償却率該当値テキスト"/>
        <xdr:cNvSpPr txBox="1"/>
      </xdr:nvSpPr>
      <xdr:spPr>
        <a:xfrm>
          <a:off x="4673600" y="145878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137795</xdr:rowOff>
    </xdr:from>
    <xdr:to>
      <xdr:col>20</xdr:col>
      <xdr:colOff>38100</xdr:colOff>
      <xdr:row>86</xdr:row>
      <xdr:rowOff>67945</xdr:rowOff>
    </xdr:to>
    <xdr:sp macro="" textlink="">
      <xdr:nvSpPr>
        <xdr:cNvPr id="258" name="楕円 257"/>
        <xdr:cNvSpPr/>
      </xdr:nvSpPr>
      <xdr:spPr>
        <a:xfrm>
          <a:off x="37465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150495</xdr:rowOff>
    </xdr:from>
    <xdr:to>
      <xdr:col>24</xdr:col>
      <xdr:colOff>63500</xdr:colOff>
      <xdr:row>86</xdr:row>
      <xdr:rowOff>17145</xdr:rowOff>
    </xdr:to>
    <xdr:cxnSp macro="">
      <xdr:nvCxnSpPr>
        <xdr:cNvPr id="259" name="直線コネクタ 258"/>
        <xdr:cNvCxnSpPr/>
      </xdr:nvCxnSpPr>
      <xdr:spPr>
        <a:xfrm flipV="1">
          <a:off x="3797300" y="147237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133986</xdr:rowOff>
    </xdr:from>
    <xdr:to>
      <xdr:col>15</xdr:col>
      <xdr:colOff>101600</xdr:colOff>
      <xdr:row>78</xdr:row>
      <xdr:rowOff>64136</xdr:rowOff>
    </xdr:to>
    <xdr:sp macro="" textlink="">
      <xdr:nvSpPr>
        <xdr:cNvPr id="260" name="楕円 259"/>
        <xdr:cNvSpPr/>
      </xdr:nvSpPr>
      <xdr:spPr>
        <a:xfrm>
          <a:off x="2857500" y="1333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13336</xdr:rowOff>
    </xdr:from>
    <xdr:to>
      <xdr:col>19</xdr:col>
      <xdr:colOff>177800</xdr:colOff>
      <xdr:row>86</xdr:row>
      <xdr:rowOff>17145</xdr:rowOff>
    </xdr:to>
    <xdr:cxnSp macro="">
      <xdr:nvCxnSpPr>
        <xdr:cNvPr id="261" name="直線コネクタ 260"/>
        <xdr:cNvCxnSpPr/>
      </xdr:nvCxnSpPr>
      <xdr:spPr>
        <a:xfrm>
          <a:off x="2908300" y="13386436"/>
          <a:ext cx="889000" cy="137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74947</xdr:rowOff>
    </xdr:from>
    <xdr:ext cx="405111" cy="259045"/>
    <xdr:sp macro="" textlink="">
      <xdr:nvSpPr>
        <xdr:cNvPr id="262" name="n_1aveValue【福祉施設】&#10;有形固定資産減価償却率"/>
        <xdr:cNvSpPr txBox="1"/>
      </xdr:nvSpPr>
      <xdr:spPr>
        <a:xfrm>
          <a:off x="35820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108602</xdr:rowOff>
    </xdr:from>
    <xdr:ext cx="405111" cy="259045"/>
    <xdr:sp macro="" textlink="">
      <xdr:nvSpPr>
        <xdr:cNvPr id="263" name="n_2aveValue【福祉施設】&#10;有形固定資産減価償却率"/>
        <xdr:cNvSpPr txBox="1"/>
      </xdr:nvSpPr>
      <xdr:spPr>
        <a:xfrm>
          <a:off x="2705744" y="1399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86</xdr:row>
      <xdr:rowOff>59072</xdr:rowOff>
    </xdr:from>
    <xdr:ext cx="340478" cy="259045"/>
    <xdr:sp macro="" textlink="">
      <xdr:nvSpPr>
        <xdr:cNvPr id="264" name="n_1mainValue【福祉施設】&#10;有形固定資産減価償却率"/>
        <xdr:cNvSpPr txBox="1"/>
      </xdr:nvSpPr>
      <xdr:spPr>
        <a:xfrm>
          <a:off x="3614361" y="148037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80663</xdr:rowOff>
    </xdr:from>
    <xdr:ext cx="405111" cy="259045"/>
    <xdr:sp macro="" textlink="">
      <xdr:nvSpPr>
        <xdr:cNvPr id="265" name="n_2mainValue【福祉施設】&#10;有形固定資産減価償却率"/>
        <xdr:cNvSpPr txBox="1"/>
      </xdr:nvSpPr>
      <xdr:spPr>
        <a:xfrm>
          <a:off x="2705744" y="1311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6" name="直線コネクタ 27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7" name="テキスト ボックス 27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8" name="直線コネクタ 27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9" name="テキスト ボックス 27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0" name="直線コネクタ 27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1" name="テキスト ボックス 28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2" name="直線コネクタ 28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3" name="テキスト ボックス 28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4" name="直線コネクタ 28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5" name="テキスト ボックス 28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6" name="直線コネクタ 28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7" name="テキスト ボックス 28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21771</xdr:rowOff>
    </xdr:to>
    <xdr:cxnSp macro="">
      <xdr:nvCxnSpPr>
        <xdr:cNvPr id="291" name="直線コネクタ 290"/>
        <xdr:cNvCxnSpPr/>
      </xdr:nvCxnSpPr>
      <xdr:spPr>
        <a:xfrm flipV="1">
          <a:off x="10476865" y="13329557"/>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25598</xdr:rowOff>
    </xdr:from>
    <xdr:ext cx="469744" cy="259045"/>
    <xdr:sp macro="" textlink="">
      <xdr:nvSpPr>
        <xdr:cNvPr id="292" name="【福祉施設】&#10;一人当たり面積最小値テキスト"/>
        <xdr:cNvSpPr txBox="1"/>
      </xdr:nvSpPr>
      <xdr:spPr>
        <a:xfrm>
          <a:off x="10515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21771</xdr:rowOff>
    </xdr:from>
    <xdr:to>
      <xdr:col>55</xdr:col>
      <xdr:colOff>88900</xdr:colOff>
      <xdr:row>86</xdr:row>
      <xdr:rowOff>21771</xdr:rowOff>
    </xdr:to>
    <xdr:cxnSp macro="">
      <xdr:nvCxnSpPr>
        <xdr:cNvPr id="293" name="直線コネクタ 292"/>
        <xdr:cNvCxnSpPr/>
      </xdr:nvCxnSpPr>
      <xdr:spPr>
        <a:xfrm>
          <a:off x="10388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94" name="【福祉施設】&#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95" name="直線コネクタ 294"/>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10177</xdr:rowOff>
    </xdr:from>
    <xdr:ext cx="469744" cy="259045"/>
    <xdr:sp macro="" textlink="">
      <xdr:nvSpPr>
        <xdr:cNvPr id="296" name="【福祉施設】&#10;一人当たり面積平均値テキスト"/>
        <xdr:cNvSpPr txBox="1"/>
      </xdr:nvSpPr>
      <xdr:spPr>
        <a:xfrm>
          <a:off x="10515600" y="1389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297" name="フローチャート: 判断 296"/>
        <xdr:cNvSpPr/>
      </xdr:nvSpPr>
      <xdr:spPr>
        <a:xfrm>
          <a:off x="10426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52614</xdr:rowOff>
    </xdr:from>
    <xdr:to>
      <xdr:col>50</xdr:col>
      <xdr:colOff>165100</xdr:colOff>
      <xdr:row>82</xdr:row>
      <xdr:rowOff>154214</xdr:rowOff>
    </xdr:to>
    <xdr:sp macro="" textlink="">
      <xdr:nvSpPr>
        <xdr:cNvPr id="298" name="フローチャート: 判断 297"/>
        <xdr:cNvSpPr/>
      </xdr:nvSpPr>
      <xdr:spPr>
        <a:xfrm>
          <a:off x="9588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299" name="フローチャート: 判断 298"/>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150586</xdr:rowOff>
    </xdr:from>
    <xdr:to>
      <xdr:col>55</xdr:col>
      <xdr:colOff>50800</xdr:colOff>
      <xdr:row>83</xdr:row>
      <xdr:rowOff>80736</xdr:rowOff>
    </xdr:to>
    <xdr:sp macro="" textlink="">
      <xdr:nvSpPr>
        <xdr:cNvPr id="305" name="楕円 304"/>
        <xdr:cNvSpPr/>
      </xdr:nvSpPr>
      <xdr:spPr>
        <a:xfrm>
          <a:off x="104267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129013</xdr:rowOff>
    </xdr:from>
    <xdr:ext cx="469744" cy="259045"/>
    <xdr:sp macro="" textlink="">
      <xdr:nvSpPr>
        <xdr:cNvPr id="306" name="【福祉施設】&#10;一人当たり面積該当値テキスト"/>
        <xdr:cNvSpPr txBox="1"/>
      </xdr:nvSpPr>
      <xdr:spPr>
        <a:xfrm>
          <a:off x="10515600" y="1418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150586</xdr:rowOff>
    </xdr:from>
    <xdr:to>
      <xdr:col>50</xdr:col>
      <xdr:colOff>165100</xdr:colOff>
      <xdr:row>83</xdr:row>
      <xdr:rowOff>80736</xdr:rowOff>
    </xdr:to>
    <xdr:sp macro="" textlink="">
      <xdr:nvSpPr>
        <xdr:cNvPr id="307" name="楕円 306"/>
        <xdr:cNvSpPr/>
      </xdr:nvSpPr>
      <xdr:spPr>
        <a:xfrm>
          <a:off x="9588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29936</xdr:rowOff>
    </xdr:from>
    <xdr:to>
      <xdr:col>55</xdr:col>
      <xdr:colOff>0</xdr:colOff>
      <xdr:row>83</xdr:row>
      <xdr:rowOff>29936</xdr:rowOff>
    </xdr:to>
    <xdr:cxnSp macro="">
      <xdr:nvCxnSpPr>
        <xdr:cNvPr id="308" name="直線コネクタ 307"/>
        <xdr:cNvCxnSpPr/>
      </xdr:nvCxnSpPr>
      <xdr:spPr>
        <a:xfrm>
          <a:off x="9639300" y="142602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44450</xdr:rowOff>
    </xdr:from>
    <xdr:to>
      <xdr:col>46</xdr:col>
      <xdr:colOff>38100</xdr:colOff>
      <xdr:row>85</xdr:row>
      <xdr:rowOff>146050</xdr:rowOff>
    </xdr:to>
    <xdr:sp macro="" textlink="">
      <xdr:nvSpPr>
        <xdr:cNvPr id="309" name="楕円 308"/>
        <xdr:cNvSpPr/>
      </xdr:nvSpPr>
      <xdr:spPr>
        <a:xfrm>
          <a:off x="8699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29936</xdr:rowOff>
    </xdr:from>
    <xdr:to>
      <xdr:col>50</xdr:col>
      <xdr:colOff>114300</xdr:colOff>
      <xdr:row>85</xdr:row>
      <xdr:rowOff>95250</xdr:rowOff>
    </xdr:to>
    <xdr:cxnSp macro="">
      <xdr:nvCxnSpPr>
        <xdr:cNvPr id="310" name="直線コネクタ 309"/>
        <xdr:cNvCxnSpPr/>
      </xdr:nvCxnSpPr>
      <xdr:spPr>
        <a:xfrm flipV="1">
          <a:off x="8750300" y="14260286"/>
          <a:ext cx="889000" cy="40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170741</xdr:rowOff>
    </xdr:from>
    <xdr:ext cx="469744" cy="259045"/>
    <xdr:sp macro="" textlink="">
      <xdr:nvSpPr>
        <xdr:cNvPr id="311" name="n_1aveValue【福祉施設】&#10;一人当たり面積"/>
        <xdr:cNvSpPr txBox="1"/>
      </xdr:nvSpPr>
      <xdr:spPr>
        <a:xfrm>
          <a:off x="93917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12" name="n_2aveValue【福祉施設】&#10;一人当たり面積"/>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71863</xdr:rowOff>
    </xdr:from>
    <xdr:ext cx="469744" cy="259045"/>
    <xdr:sp macro="" textlink="">
      <xdr:nvSpPr>
        <xdr:cNvPr id="313" name="n_1mainValue【福祉施設】&#10;一人当たり面積"/>
        <xdr:cNvSpPr txBox="1"/>
      </xdr:nvSpPr>
      <xdr:spPr>
        <a:xfrm>
          <a:off x="9391727" y="1430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137177</xdr:rowOff>
    </xdr:from>
    <xdr:ext cx="469744" cy="259045"/>
    <xdr:sp macro="" textlink="">
      <xdr:nvSpPr>
        <xdr:cNvPr id="314" name="n_2mainValue【福祉施設】&#10;一人当たり面積"/>
        <xdr:cNvSpPr txBox="1"/>
      </xdr:nvSpPr>
      <xdr:spPr>
        <a:xfrm>
          <a:off x="8515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5" name="テキスト ボックス 32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6" name="直線コネクタ 32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7" name="テキスト ボックス 32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8" name="直線コネクタ 32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9" name="テキスト ボックス 32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0" name="直線コネクタ 32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1" name="テキスト ボックス 33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2" name="直線コネクタ 33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3" name="テキスト ボックス 33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4" name="直線コネクタ 33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5" name="テキスト ボックス 33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89536</xdr:rowOff>
    </xdr:to>
    <xdr:cxnSp macro="">
      <xdr:nvCxnSpPr>
        <xdr:cNvPr id="339" name="直線コネクタ 338"/>
        <xdr:cNvCxnSpPr/>
      </xdr:nvCxnSpPr>
      <xdr:spPr>
        <a:xfrm flipV="1">
          <a:off x="4634865" y="171450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93363</xdr:rowOff>
    </xdr:from>
    <xdr:ext cx="405111" cy="259045"/>
    <xdr:sp macro="" textlink="">
      <xdr:nvSpPr>
        <xdr:cNvPr id="340" name="【市民会館】&#10;有形固定資産減価償却率最小値テキスト"/>
        <xdr:cNvSpPr txBox="1"/>
      </xdr:nvSpPr>
      <xdr:spPr>
        <a:xfrm>
          <a:off x="4673600" y="1843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89536</xdr:rowOff>
    </xdr:from>
    <xdr:to>
      <xdr:col>24</xdr:col>
      <xdr:colOff>152400</xdr:colOff>
      <xdr:row>107</xdr:row>
      <xdr:rowOff>89536</xdr:rowOff>
    </xdr:to>
    <xdr:cxnSp macro="">
      <xdr:nvCxnSpPr>
        <xdr:cNvPr id="341" name="直線コネクタ 340"/>
        <xdr:cNvCxnSpPr/>
      </xdr:nvCxnSpPr>
      <xdr:spPr>
        <a:xfrm>
          <a:off x="4546600" y="18434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42"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43" name="直線コネクタ 342"/>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164482</xdr:rowOff>
    </xdr:from>
    <xdr:ext cx="405111" cy="259045"/>
    <xdr:sp macro="" textlink="">
      <xdr:nvSpPr>
        <xdr:cNvPr id="344" name="【市民会館】&#10;有形固定資産減価償却率平均値テキスト"/>
        <xdr:cNvSpPr txBox="1"/>
      </xdr:nvSpPr>
      <xdr:spPr>
        <a:xfrm>
          <a:off x="4673600" y="1782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141605</xdr:rowOff>
    </xdr:from>
    <xdr:to>
      <xdr:col>24</xdr:col>
      <xdr:colOff>114300</xdr:colOff>
      <xdr:row>105</xdr:row>
      <xdr:rowOff>71755</xdr:rowOff>
    </xdr:to>
    <xdr:sp macro="" textlink="">
      <xdr:nvSpPr>
        <xdr:cNvPr id="345" name="フローチャート: 判断 344"/>
        <xdr:cNvSpPr/>
      </xdr:nvSpPr>
      <xdr:spPr>
        <a:xfrm>
          <a:off x="45847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84455</xdr:rowOff>
    </xdr:from>
    <xdr:to>
      <xdr:col>20</xdr:col>
      <xdr:colOff>38100</xdr:colOff>
      <xdr:row>105</xdr:row>
      <xdr:rowOff>14605</xdr:rowOff>
    </xdr:to>
    <xdr:sp macro="" textlink="">
      <xdr:nvSpPr>
        <xdr:cNvPr id="346" name="フローチャート: 判断 345"/>
        <xdr:cNvSpPr/>
      </xdr:nvSpPr>
      <xdr:spPr>
        <a:xfrm>
          <a:off x="3746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29211</xdr:rowOff>
    </xdr:from>
    <xdr:to>
      <xdr:col>15</xdr:col>
      <xdr:colOff>101600</xdr:colOff>
      <xdr:row>105</xdr:row>
      <xdr:rowOff>130811</xdr:rowOff>
    </xdr:to>
    <xdr:sp macro="" textlink="">
      <xdr:nvSpPr>
        <xdr:cNvPr id="347" name="フローチャート: 判断 346"/>
        <xdr:cNvSpPr/>
      </xdr:nvSpPr>
      <xdr:spPr>
        <a:xfrm>
          <a:off x="2857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84455</xdr:rowOff>
    </xdr:from>
    <xdr:to>
      <xdr:col>24</xdr:col>
      <xdr:colOff>114300</xdr:colOff>
      <xdr:row>106</xdr:row>
      <xdr:rowOff>14605</xdr:rowOff>
    </xdr:to>
    <xdr:sp macro="" textlink="">
      <xdr:nvSpPr>
        <xdr:cNvPr id="353" name="楕円 352"/>
        <xdr:cNvSpPr/>
      </xdr:nvSpPr>
      <xdr:spPr>
        <a:xfrm>
          <a:off x="4584700" y="180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62882</xdr:rowOff>
    </xdr:from>
    <xdr:ext cx="405111" cy="259045"/>
    <xdr:sp macro="" textlink="">
      <xdr:nvSpPr>
        <xdr:cNvPr id="354" name="【市民会館】&#10;有形固定資産減価償却率該当値テキスト"/>
        <xdr:cNvSpPr txBox="1"/>
      </xdr:nvSpPr>
      <xdr:spPr>
        <a:xfrm>
          <a:off x="4673600"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122555</xdr:rowOff>
    </xdr:from>
    <xdr:to>
      <xdr:col>20</xdr:col>
      <xdr:colOff>38100</xdr:colOff>
      <xdr:row>106</xdr:row>
      <xdr:rowOff>52705</xdr:rowOff>
    </xdr:to>
    <xdr:sp macro="" textlink="">
      <xdr:nvSpPr>
        <xdr:cNvPr id="355" name="楕円 354"/>
        <xdr:cNvSpPr/>
      </xdr:nvSpPr>
      <xdr:spPr>
        <a:xfrm>
          <a:off x="3746500" y="181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135255</xdr:rowOff>
    </xdr:from>
    <xdr:to>
      <xdr:col>24</xdr:col>
      <xdr:colOff>63500</xdr:colOff>
      <xdr:row>106</xdr:row>
      <xdr:rowOff>1905</xdr:rowOff>
    </xdr:to>
    <xdr:cxnSp macro="">
      <xdr:nvCxnSpPr>
        <xdr:cNvPr id="356" name="直線コネクタ 355"/>
        <xdr:cNvCxnSpPr/>
      </xdr:nvCxnSpPr>
      <xdr:spPr>
        <a:xfrm flipV="1">
          <a:off x="3797300" y="181375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160655</xdr:rowOff>
    </xdr:from>
    <xdr:to>
      <xdr:col>15</xdr:col>
      <xdr:colOff>101600</xdr:colOff>
      <xdr:row>106</xdr:row>
      <xdr:rowOff>90805</xdr:rowOff>
    </xdr:to>
    <xdr:sp macro="" textlink="">
      <xdr:nvSpPr>
        <xdr:cNvPr id="357" name="楕円 356"/>
        <xdr:cNvSpPr/>
      </xdr:nvSpPr>
      <xdr:spPr>
        <a:xfrm>
          <a:off x="28575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1905</xdr:rowOff>
    </xdr:from>
    <xdr:to>
      <xdr:col>19</xdr:col>
      <xdr:colOff>177800</xdr:colOff>
      <xdr:row>106</xdr:row>
      <xdr:rowOff>40005</xdr:rowOff>
    </xdr:to>
    <xdr:cxnSp macro="">
      <xdr:nvCxnSpPr>
        <xdr:cNvPr id="358" name="直線コネクタ 357"/>
        <xdr:cNvCxnSpPr/>
      </xdr:nvCxnSpPr>
      <xdr:spPr>
        <a:xfrm flipV="1">
          <a:off x="2908300" y="181756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31132</xdr:rowOff>
    </xdr:from>
    <xdr:ext cx="405111" cy="259045"/>
    <xdr:sp macro="" textlink="">
      <xdr:nvSpPr>
        <xdr:cNvPr id="359" name="n_1aveValue【市民会館】&#10;有形固定資産減価償却率"/>
        <xdr:cNvSpPr txBox="1"/>
      </xdr:nvSpPr>
      <xdr:spPr>
        <a:xfrm>
          <a:off x="35820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147338</xdr:rowOff>
    </xdr:from>
    <xdr:ext cx="405111" cy="259045"/>
    <xdr:sp macro="" textlink="">
      <xdr:nvSpPr>
        <xdr:cNvPr id="360" name="n_2aveValue【市民会館】&#10;有形固定資産減価償却率"/>
        <xdr:cNvSpPr txBox="1"/>
      </xdr:nvSpPr>
      <xdr:spPr>
        <a:xfrm>
          <a:off x="2705744"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43832</xdr:rowOff>
    </xdr:from>
    <xdr:ext cx="405111" cy="259045"/>
    <xdr:sp macro="" textlink="">
      <xdr:nvSpPr>
        <xdr:cNvPr id="361" name="n_1mainValue【市民会館】&#10;有形固定資産減価償却率"/>
        <xdr:cNvSpPr txBox="1"/>
      </xdr:nvSpPr>
      <xdr:spPr>
        <a:xfrm>
          <a:off x="3582044" y="1821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81932</xdr:rowOff>
    </xdr:from>
    <xdr:ext cx="405111" cy="259045"/>
    <xdr:sp macro="" textlink="">
      <xdr:nvSpPr>
        <xdr:cNvPr id="362" name="n_2mainValue【市民会館】&#10;有形固定資産減価償却率"/>
        <xdr:cNvSpPr txBox="1"/>
      </xdr:nvSpPr>
      <xdr:spPr>
        <a:xfrm>
          <a:off x="2705744" y="1825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3" name="直線コネクタ 37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4" name="テキスト ボックス 37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5" name="直線コネクタ 37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6" name="テキスト ボックス 37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7" name="直線コネクタ 37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8" name="テキスト ボックス 37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9" name="直線コネクタ 37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0" name="テキスト ボックス 37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1" name="直線コネクタ 38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2" name="テキスト ボックス 38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22861</xdr:rowOff>
    </xdr:from>
    <xdr:to>
      <xdr:col>54</xdr:col>
      <xdr:colOff>189865</xdr:colOff>
      <xdr:row>108</xdr:row>
      <xdr:rowOff>114300</xdr:rowOff>
    </xdr:to>
    <xdr:cxnSp macro="">
      <xdr:nvCxnSpPr>
        <xdr:cNvPr id="386" name="直線コネクタ 385"/>
        <xdr:cNvCxnSpPr/>
      </xdr:nvCxnSpPr>
      <xdr:spPr>
        <a:xfrm flipV="1">
          <a:off x="10476865" y="17167861"/>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87"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88" name="直線コネクタ 387"/>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140988</xdr:rowOff>
    </xdr:from>
    <xdr:ext cx="469744" cy="259045"/>
    <xdr:sp macro="" textlink="">
      <xdr:nvSpPr>
        <xdr:cNvPr id="389" name="【市民会館】&#10;一人当たり面積最大値テキスト"/>
        <xdr:cNvSpPr txBox="1"/>
      </xdr:nvSpPr>
      <xdr:spPr>
        <a:xfrm>
          <a:off x="10515600" y="169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22861</xdr:rowOff>
    </xdr:from>
    <xdr:to>
      <xdr:col>55</xdr:col>
      <xdr:colOff>88900</xdr:colOff>
      <xdr:row>100</xdr:row>
      <xdr:rowOff>22861</xdr:rowOff>
    </xdr:to>
    <xdr:cxnSp macro="">
      <xdr:nvCxnSpPr>
        <xdr:cNvPr id="390" name="直線コネクタ 389"/>
        <xdr:cNvCxnSpPr/>
      </xdr:nvCxnSpPr>
      <xdr:spPr>
        <a:xfrm>
          <a:off x="10388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152416</xdr:rowOff>
    </xdr:from>
    <xdr:ext cx="469744" cy="259045"/>
    <xdr:sp macro="" textlink="">
      <xdr:nvSpPr>
        <xdr:cNvPr id="391" name="【市民会館】&#10;一人当たり面積平均値テキスト"/>
        <xdr:cNvSpPr txBox="1"/>
      </xdr:nvSpPr>
      <xdr:spPr>
        <a:xfrm>
          <a:off x="10515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92" name="フローチャート: 判断 391"/>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151130</xdr:rowOff>
    </xdr:from>
    <xdr:to>
      <xdr:col>50</xdr:col>
      <xdr:colOff>165100</xdr:colOff>
      <xdr:row>106</xdr:row>
      <xdr:rowOff>81280</xdr:rowOff>
    </xdr:to>
    <xdr:sp macro="" textlink="">
      <xdr:nvSpPr>
        <xdr:cNvPr id="393" name="フローチャート: 判断 392"/>
        <xdr:cNvSpPr/>
      </xdr:nvSpPr>
      <xdr:spPr>
        <a:xfrm>
          <a:off x="9588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78739</xdr:rowOff>
    </xdr:from>
    <xdr:to>
      <xdr:col>46</xdr:col>
      <xdr:colOff>38100</xdr:colOff>
      <xdr:row>107</xdr:row>
      <xdr:rowOff>8889</xdr:rowOff>
    </xdr:to>
    <xdr:sp macro="" textlink="">
      <xdr:nvSpPr>
        <xdr:cNvPr id="394" name="フローチャート: 判断 393"/>
        <xdr:cNvSpPr/>
      </xdr:nvSpPr>
      <xdr:spPr>
        <a:xfrm>
          <a:off x="8699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33020</xdr:rowOff>
    </xdr:from>
    <xdr:to>
      <xdr:col>55</xdr:col>
      <xdr:colOff>50800</xdr:colOff>
      <xdr:row>104</xdr:row>
      <xdr:rowOff>134620</xdr:rowOff>
    </xdr:to>
    <xdr:sp macro="" textlink="">
      <xdr:nvSpPr>
        <xdr:cNvPr id="400" name="楕円 399"/>
        <xdr:cNvSpPr/>
      </xdr:nvSpPr>
      <xdr:spPr>
        <a:xfrm>
          <a:off x="104267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55897</xdr:rowOff>
    </xdr:from>
    <xdr:ext cx="469744" cy="259045"/>
    <xdr:sp macro="" textlink="">
      <xdr:nvSpPr>
        <xdr:cNvPr id="401" name="【市民会館】&#10;一人当たり面積該当値テキスト"/>
        <xdr:cNvSpPr txBox="1"/>
      </xdr:nvSpPr>
      <xdr:spPr>
        <a:xfrm>
          <a:off x="10515600"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40639</xdr:rowOff>
    </xdr:from>
    <xdr:to>
      <xdr:col>50</xdr:col>
      <xdr:colOff>165100</xdr:colOff>
      <xdr:row>104</xdr:row>
      <xdr:rowOff>142239</xdr:rowOff>
    </xdr:to>
    <xdr:sp macro="" textlink="">
      <xdr:nvSpPr>
        <xdr:cNvPr id="402" name="楕円 401"/>
        <xdr:cNvSpPr/>
      </xdr:nvSpPr>
      <xdr:spPr>
        <a:xfrm>
          <a:off x="9588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83820</xdr:rowOff>
    </xdr:from>
    <xdr:to>
      <xdr:col>55</xdr:col>
      <xdr:colOff>0</xdr:colOff>
      <xdr:row>104</xdr:row>
      <xdr:rowOff>91439</xdr:rowOff>
    </xdr:to>
    <xdr:cxnSp macro="">
      <xdr:nvCxnSpPr>
        <xdr:cNvPr id="403" name="直線コネクタ 402"/>
        <xdr:cNvCxnSpPr/>
      </xdr:nvCxnSpPr>
      <xdr:spPr>
        <a:xfrm flipV="1">
          <a:off x="9639300" y="179146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40639</xdr:rowOff>
    </xdr:from>
    <xdr:to>
      <xdr:col>46</xdr:col>
      <xdr:colOff>38100</xdr:colOff>
      <xdr:row>104</xdr:row>
      <xdr:rowOff>142239</xdr:rowOff>
    </xdr:to>
    <xdr:sp macro="" textlink="">
      <xdr:nvSpPr>
        <xdr:cNvPr id="404" name="楕円 403"/>
        <xdr:cNvSpPr/>
      </xdr:nvSpPr>
      <xdr:spPr>
        <a:xfrm>
          <a:off x="8699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91439</xdr:rowOff>
    </xdr:from>
    <xdr:to>
      <xdr:col>50</xdr:col>
      <xdr:colOff>114300</xdr:colOff>
      <xdr:row>104</xdr:row>
      <xdr:rowOff>91439</xdr:rowOff>
    </xdr:to>
    <xdr:cxnSp macro="">
      <xdr:nvCxnSpPr>
        <xdr:cNvPr id="405" name="直線コネクタ 404"/>
        <xdr:cNvCxnSpPr/>
      </xdr:nvCxnSpPr>
      <xdr:spPr>
        <a:xfrm>
          <a:off x="8750300" y="17922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72407</xdr:rowOff>
    </xdr:from>
    <xdr:ext cx="469744" cy="259045"/>
    <xdr:sp macro="" textlink="">
      <xdr:nvSpPr>
        <xdr:cNvPr id="406" name="n_1aveValue【市民会館】&#10;一人当たり面積"/>
        <xdr:cNvSpPr txBox="1"/>
      </xdr:nvSpPr>
      <xdr:spPr>
        <a:xfrm>
          <a:off x="93917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xdr:rowOff>
    </xdr:from>
    <xdr:ext cx="469744" cy="259045"/>
    <xdr:sp macro="" textlink="">
      <xdr:nvSpPr>
        <xdr:cNvPr id="407" name="n_2aveValue【市民会館】&#10;一人当たり面積"/>
        <xdr:cNvSpPr txBox="1"/>
      </xdr:nvSpPr>
      <xdr:spPr>
        <a:xfrm>
          <a:off x="8515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158766</xdr:rowOff>
    </xdr:from>
    <xdr:ext cx="469744" cy="259045"/>
    <xdr:sp macro="" textlink="">
      <xdr:nvSpPr>
        <xdr:cNvPr id="408" name="n_1mainValue【市民会館】&#10;一人当たり面積"/>
        <xdr:cNvSpPr txBox="1"/>
      </xdr:nvSpPr>
      <xdr:spPr>
        <a:xfrm>
          <a:off x="9391727" y="176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158766</xdr:rowOff>
    </xdr:from>
    <xdr:ext cx="469744" cy="259045"/>
    <xdr:sp macro="" textlink="">
      <xdr:nvSpPr>
        <xdr:cNvPr id="409" name="n_2mainValue【市民会館】&#10;一人当たり面積"/>
        <xdr:cNvSpPr txBox="1"/>
      </xdr:nvSpPr>
      <xdr:spPr>
        <a:xfrm>
          <a:off x="8515427" y="176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0" name="テキスト ボックス 41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1" name="直線コネクタ 42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2" name="テキスト ボックス 42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3" name="直線コネクタ 42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4" name="テキスト ボックス 42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5" name="直線コネクタ 42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6" name="テキスト ボックス 42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7" name="直線コネクタ 42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8" name="テキスト ボックス 42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9" name="直線コネクタ 42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0" name="テキスト ボックス 42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1" name="直線コネクタ 43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2" name="テキスト ボックス 43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41</xdr:row>
      <xdr:rowOff>9525</xdr:rowOff>
    </xdr:to>
    <xdr:cxnSp macro="">
      <xdr:nvCxnSpPr>
        <xdr:cNvPr id="434" name="直線コネクタ 433"/>
        <xdr:cNvCxnSpPr/>
      </xdr:nvCxnSpPr>
      <xdr:spPr>
        <a:xfrm flipV="1">
          <a:off x="16318864" y="5934075"/>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13352</xdr:rowOff>
    </xdr:from>
    <xdr:ext cx="405111" cy="259045"/>
    <xdr:sp macro="" textlink="">
      <xdr:nvSpPr>
        <xdr:cNvPr id="435" name="【一般廃棄物処理施設】&#10;有形固定資産減価償却率最小値テキスト"/>
        <xdr:cNvSpPr txBox="1"/>
      </xdr:nvSpPr>
      <xdr:spPr>
        <a:xfrm>
          <a:off x="16357600"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xdr:rowOff>
    </xdr:from>
    <xdr:to>
      <xdr:col>86</xdr:col>
      <xdr:colOff>25400</xdr:colOff>
      <xdr:row>41</xdr:row>
      <xdr:rowOff>9525</xdr:rowOff>
    </xdr:to>
    <xdr:cxnSp macro="">
      <xdr:nvCxnSpPr>
        <xdr:cNvPr id="436" name="直線コネクタ 435"/>
        <xdr:cNvCxnSpPr/>
      </xdr:nvCxnSpPr>
      <xdr:spPr>
        <a:xfrm>
          <a:off x="16230600" y="7038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437" name="【一般廃棄物処理施設】&#10;有形固定資産減価償却率最大値テキスト"/>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438" name="直線コネクタ 437"/>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439" name="【一般廃棄物処理施設】&#10;有形固定資産減価償却率平均値テキスト"/>
        <xdr:cNvSpPr txBox="1"/>
      </xdr:nvSpPr>
      <xdr:spPr>
        <a:xfrm>
          <a:off x="1635760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40" name="フローチャート: 判断 439"/>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141605</xdr:rowOff>
    </xdr:from>
    <xdr:to>
      <xdr:col>81</xdr:col>
      <xdr:colOff>101600</xdr:colOff>
      <xdr:row>37</xdr:row>
      <xdr:rowOff>71755</xdr:rowOff>
    </xdr:to>
    <xdr:sp macro="" textlink="">
      <xdr:nvSpPr>
        <xdr:cNvPr id="441" name="フローチャート: 判断 440"/>
        <xdr:cNvSpPr/>
      </xdr:nvSpPr>
      <xdr:spPr>
        <a:xfrm>
          <a:off x="15430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71120</xdr:rowOff>
    </xdr:from>
    <xdr:to>
      <xdr:col>76</xdr:col>
      <xdr:colOff>165100</xdr:colOff>
      <xdr:row>37</xdr:row>
      <xdr:rowOff>1270</xdr:rowOff>
    </xdr:to>
    <xdr:sp macro="" textlink="">
      <xdr:nvSpPr>
        <xdr:cNvPr id="442" name="フローチャート: 判断 441"/>
        <xdr:cNvSpPr/>
      </xdr:nvSpPr>
      <xdr:spPr>
        <a:xfrm>
          <a:off x="14541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3" name="テキスト ボックス 44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4" name="テキスト ボックス 44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5" name="テキスト ボックス 44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6" name="テキスト ボックス 44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7" name="テキスト ボックス 44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xdr:rowOff>
    </xdr:from>
    <xdr:to>
      <xdr:col>85</xdr:col>
      <xdr:colOff>177800</xdr:colOff>
      <xdr:row>37</xdr:row>
      <xdr:rowOff>102235</xdr:rowOff>
    </xdr:to>
    <xdr:sp macro="" textlink="">
      <xdr:nvSpPr>
        <xdr:cNvPr id="448" name="楕円 447"/>
        <xdr:cNvSpPr/>
      </xdr:nvSpPr>
      <xdr:spPr>
        <a:xfrm>
          <a:off x="162687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150512</xdr:rowOff>
    </xdr:from>
    <xdr:ext cx="405111" cy="259045"/>
    <xdr:sp macro="" textlink="">
      <xdr:nvSpPr>
        <xdr:cNvPr id="449" name="【一般廃棄物処理施設】&#10;有形固定資産減価償却率該当値テキスト"/>
        <xdr:cNvSpPr txBox="1"/>
      </xdr:nvSpPr>
      <xdr:spPr>
        <a:xfrm>
          <a:off x="16357600"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42545</xdr:rowOff>
    </xdr:from>
    <xdr:to>
      <xdr:col>81</xdr:col>
      <xdr:colOff>101600</xdr:colOff>
      <xdr:row>37</xdr:row>
      <xdr:rowOff>144145</xdr:rowOff>
    </xdr:to>
    <xdr:sp macro="" textlink="">
      <xdr:nvSpPr>
        <xdr:cNvPr id="450" name="楕円 449"/>
        <xdr:cNvSpPr/>
      </xdr:nvSpPr>
      <xdr:spPr>
        <a:xfrm>
          <a:off x="15430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51435</xdr:rowOff>
    </xdr:from>
    <xdr:to>
      <xdr:col>85</xdr:col>
      <xdr:colOff>127000</xdr:colOff>
      <xdr:row>37</xdr:row>
      <xdr:rowOff>93345</xdr:rowOff>
    </xdr:to>
    <xdr:cxnSp macro="">
      <xdr:nvCxnSpPr>
        <xdr:cNvPr id="451" name="直線コネクタ 450"/>
        <xdr:cNvCxnSpPr/>
      </xdr:nvCxnSpPr>
      <xdr:spPr>
        <a:xfrm flipV="1">
          <a:off x="15481300" y="639508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84455</xdr:rowOff>
    </xdr:from>
    <xdr:to>
      <xdr:col>76</xdr:col>
      <xdr:colOff>165100</xdr:colOff>
      <xdr:row>38</xdr:row>
      <xdr:rowOff>14605</xdr:rowOff>
    </xdr:to>
    <xdr:sp macro="" textlink="">
      <xdr:nvSpPr>
        <xdr:cNvPr id="452" name="楕円 451"/>
        <xdr:cNvSpPr/>
      </xdr:nvSpPr>
      <xdr:spPr>
        <a:xfrm>
          <a:off x="14541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93345</xdr:rowOff>
    </xdr:from>
    <xdr:to>
      <xdr:col>81</xdr:col>
      <xdr:colOff>50800</xdr:colOff>
      <xdr:row>37</xdr:row>
      <xdr:rowOff>135255</xdr:rowOff>
    </xdr:to>
    <xdr:cxnSp macro="">
      <xdr:nvCxnSpPr>
        <xdr:cNvPr id="453" name="直線コネクタ 452"/>
        <xdr:cNvCxnSpPr/>
      </xdr:nvCxnSpPr>
      <xdr:spPr>
        <a:xfrm flipV="1">
          <a:off x="14592300" y="64369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88282</xdr:rowOff>
    </xdr:from>
    <xdr:ext cx="405111" cy="259045"/>
    <xdr:sp macro="" textlink="">
      <xdr:nvSpPr>
        <xdr:cNvPr id="454" name="n_1aveValue【一般廃棄物処理施設】&#10;有形固定資産減価償却率"/>
        <xdr:cNvSpPr txBox="1"/>
      </xdr:nvSpPr>
      <xdr:spPr>
        <a:xfrm>
          <a:off x="152660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17797</xdr:rowOff>
    </xdr:from>
    <xdr:ext cx="405111" cy="259045"/>
    <xdr:sp macro="" textlink="">
      <xdr:nvSpPr>
        <xdr:cNvPr id="455" name="n_2aveValue【一般廃棄物処理施設】&#10;有形固定資産減価償却率"/>
        <xdr:cNvSpPr txBox="1"/>
      </xdr:nvSpPr>
      <xdr:spPr>
        <a:xfrm>
          <a:off x="14389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135272</xdr:rowOff>
    </xdr:from>
    <xdr:ext cx="405111" cy="259045"/>
    <xdr:sp macro="" textlink="">
      <xdr:nvSpPr>
        <xdr:cNvPr id="456" name="n_1mainValue【一般廃棄物処理施設】&#10;有形固定資産減価償却率"/>
        <xdr:cNvSpPr txBox="1"/>
      </xdr:nvSpPr>
      <xdr:spPr>
        <a:xfrm>
          <a:off x="152660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5732</xdr:rowOff>
    </xdr:from>
    <xdr:ext cx="405111" cy="259045"/>
    <xdr:sp macro="" textlink="">
      <xdr:nvSpPr>
        <xdr:cNvPr id="457" name="n_2mainValue【一般廃棄物処理施設】&#10;有形固定資産減価償却率"/>
        <xdr:cNvSpPr txBox="1"/>
      </xdr:nvSpPr>
      <xdr:spPr>
        <a:xfrm>
          <a:off x="14389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8" name="直線コネクタ 46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9" name="テキスト ボックス 46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0" name="直線コネクタ 46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71" name="テキスト ボックス 47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2" name="直線コネクタ 47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3" name="テキスト ボックス 47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4" name="直線コネクタ 47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5" name="テキスト ボックス 47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6" name="直線コネクタ 47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7" name="テキスト ボックス 47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9" name="テキスト ボックス 47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159167</xdr:rowOff>
    </xdr:from>
    <xdr:to>
      <xdr:col>116</xdr:col>
      <xdr:colOff>62864</xdr:colOff>
      <xdr:row>42</xdr:row>
      <xdr:rowOff>6545</xdr:rowOff>
    </xdr:to>
    <xdr:cxnSp macro="">
      <xdr:nvCxnSpPr>
        <xdr:cNvPr id="481" name="直線コネクタ 480"/>
        <xdr:cNvCxnSpPr/>
      </xdr:nvCxnSpPr>
      <xdr:spPr>
        <a:xfrm flipV="1">
          <a:off x="22160864" y="5817017"/>
          <a:ext cx="0" cy="1390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10372</xdr:rowOff>
    </xdr:from>
    <xdr:ext cx="469744" cy="259045"/>
    <xdr:sp macro="" textlink="">
      <xdr:nvSpPr>
        <xdr:cNvPr id="482" name="【一般廃棄物処理施設】&#10;一人当たり有形固定資産（償却資産）額最小値テキスト"/>
        <xdr:cNvSpPr txBox="1"/>
      </xdr:nvSpPr>
      <xdr:spPr>
        <a:xfrm>
          <a:off x="22199600" y="721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6545</xdr:rowOff>
    </xdr:from>
    <xdr:to>
      <xdr:col>116</xdr:col>
      <xdr:colOff>152400</xdr:colOff>
      <xdr:row>42</xdr:row>
      <xdr:rowOff>6545</xdr:rowOff>
    </xdr:to>
    <xdr:cxnSp macro="">
      <xdr:nvCxnSpPr>
        <xdr:cNvPr id="483" name="直線コネクタ 482"/>
        <xdr:cNvCxnSpPr/>
      </xdr:nvCxnSpPr>
      <xdr:spPr>
        <a:xfrm>
          <a:off x="22072600" y="720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105844</xdr:rowOff>
    </xdr:from>
    <xdr:ext cx="599010" cy="259045"/>
    <xdr:sp macro="" textlink="">
      <xdr:nvSpPr>
        <xdr:cNvPr id="484" name="【一般廃棄物処理施設】&#10;一人当たり有形固定資産（償却資産）額最大値テキスト"/>
        <xdr:cNvSpPr txBox="1"/>
      </xdr:nvSpPr>
      <xdr:spPr>
        <a:xfrm>
          <a:off x="22199600" y="5592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159167</xdr:rowOff>
    </xdr:from>
    <xdr:to>
      <xdr:col>116</xdr:col>
      <xdr:colOff>152400</xdr:colOff>
      <xdr:row>33</xdr:row>
      <xdr:rowOff>159167</xdr:rowOff>
    </xdr:to>
    <xdr:cxnSp macro="">
      <xdr:nvCxnSpPr>
        <xdr:cNvPr id="485" name="直線コネクタ 484"/>
        <xdr:cNvCxnSpPr/>
      </xdr:nvCxnSpPr>
      <xdr:spPr>
        <a:xfrm>
          <a:off x="22072600" y="58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108773</xdr:rowOff>
    </xdr:from>
    <xdr:ext cx="534377" cy="259045"/>
    <xdr:sp macro="" textlink="">
      <xdr:nvSpPr>
        <xdr:cNvPr id="486" name="【一般廃棄物処理施設】&#10;一人当たり有形固定資産（償却資産）額平均値テキスト"/>
        <xdr:cNvSpPr txBox="1"/>
      </xdr:nvSpPr>
      <xdr:spPr>
        <a:xfrm>
          <a:off x="22199600" y="662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85896</xdr:rowOff>
    </xdr:from>
    <xdr:to>
      <xdr:col>116</xdr:col>
      <xdr:colOff>114300</xdr:colOff>
      <xdr:row>40</xdr:row>
      <xdr:rowOff>16046</xdr:rowOff>
    </xdr:to>
    <xdr:sp macro="" textlink="">
      <xdr:nvSpPr>
        <xdr:cNvPr id="487" name="フローチャート: 判断 486"/>
        <xdr:cNvSpPr/>
      </xdr:nvSpPr>
      <xdr:spPr>
        <a:xfrm>
          <a:off x="22110700" y="677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41356</xdr:rowOff>
    </xdr:from>
    <xdr:to>
      <xdr:col>112</xdr:col>
      <xdr:colOff>38100</xdr:colOff>
      <xdr:row>39</xdr:row>
      <xdr:rowOff>142956</xdr:rowOff>
    </xdr:to>
    <xdr:sp macro="" textlink="">
      <xdr:nvSpPr>
        <xdr:cNvPr id="488" name="フローチャート: 判断 487"/>
        <xdr:cNvSpPr/>
      </xdr:nvSpPr>
      <xdr:spPr>
        <a:xfrm>
          <a:off x="21272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159733</xdr:rowOff>
    </xdr:from>
    <xdr:to>
      <xdr:col>107</xdr:col>
      <xdr:colOff>101600</xdr:colOff>
      <xdr:row>40</xdr:row>
      <xdr:rowOff>89883</xdr:rowOff>
    </xdr:to>
    <xdr:sp macro="" textlink="">
      <xdr:nvSpPr>
        <xdr:cNvPr id="489" name="フローチャート: 判断 488"/>
        <xdr:cNvSpPr/>
      </xdr:nvSpPr>
      <xdr:spPr>
        <a:xfrm>
          <a:off x="20383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36007</xdr:rowOff>
    </xdr:from>
    <xdr:to>
      <xdr:col>116</xdr:col>
      <xdr:colOff>114300</xdr:colOff>
      <xdr:row>40</xdr:row>
      <xdr:rowOff>137607</xdr:rowOff>
    </xdr:to>
    <xdr:sp macro="" textlink="">
      <xdr:nvSpPr>
        <xdr:cNvPr id="495" name="楕円 494"/>
        <xdr:cNvSpPr/>
      </xdr:nvSpPr>
      <xdr:spPr>
        <a:xfrm>
          <a:off x="22110700" y="689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14434</xdr:rowOff>
    </xdr:from>
    <xdr:ext cx="534377" cy="259045"/>
    <xdr:sp macro="" textlink="">
      <xdr:nvSpPr>
        <xdr:cNvPr id="496" name="【一般廃棄物処理施設】&#10;一人当たり有形固定資産（償却資産）額該当値テキスト"/>
        <xdr:cNvSpPr txBox="1"/>
      </xdr:nvSpPr>
      <xdr:spPr>
        <a:xfrm>
          <a:off x="22199600" y="687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37302</xdr:rowOff>
    </xdr:from>
    <xdr:to>
      <xdr:col>112</xdr:col>
      <xdr:colOff>38100</xdr:colOff>
      <xdr:row>40</xdr:row>
      <xdr:rowOff>138902</xdr:rowOff>
    </xdr:to>
    <xdr:sp macro="" textlink="">
      <xdr:nvSpPr>
        <xdr:cNvPr id="497" name="楕円 496"/>
        <xdr:cNvSpPr/>
      </xdr:nvSpPr>
      <xdr:spPr>
        <a:xfrm>
          <a:off x="21272500" y="689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86807</xdr:rowOff>
    </xdr:from>
    <xdr:to>
      <xdr:col>116</xdr:col>
      <xdr:colOff>63500</xdr:colOff>
      <xdr:row>40</xdr:row>
      <xdr:rowOff>88102</xdr:rowOff>
    </xdr:to>
    <xdr:cxnSp macro="">
      <xdr:nvCxnSpPr>
        <xdr:cNvPr id="498" name="直線コネクタ 497"/>
        <xdr:cNvCxnSpPr/>
      </xdr:nvCxnSpPr>
      <xdr:spPr>
        <a:xfrm flipV="1">
          <a:off x="21323300" y="6944807"/>
          <a:ext cx="8382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38415</xdr:rowOff>
    </xdr:from>
    <xdr:to>
      <xdr:col>107</xdr:col>
      <xdr:colOff>101600</xdr:colOff>
      <xdr:row>40</xdr:row>
      <xdr:rowOff>140015</xdr:rowOff>
    </xdr:to>
    <xdr:sp macro="" textlink="">
      <xdr:nvSpPr>
        <xdr:cNvPr id="499" name="楕円 498"/>
        <xdr:cNvSpPr/>
      </xdr:nvSpPr>
      <xdr:spPr>
        <a:xfrm>
          <a:off x="20383500" y="689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88102</xdr:rowOff>
    </xdr:from>
    <xdr:to>
      <xdr:col>111</xdr:col>
      <xdr:colOff>177800</xdr:colOff>
      <xdr:row>40</xdr:row>
      <xdr:rowOff>89215</xdr:rowOff>
    </xdr:to>
    <xdr:cxnSp macro="">
      <xdr:nvCxnSpPr>
        <xdr:cNvPr id="500" name="直線コネクタ 499"/>
        <xdr:cNvCxnSpPr/>
      </xdr:nvCxnSpPr>
      <xdr:spPr>
        <a:xfrm flipV="1">
          <a:off x="20434300" y="6946102"/>
          <a:ext cx="889000" cy="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159483</xdr:rowOff>
    </xdr:from>
    <xdr:ext cx="534377" cy="259045"/>
    <xdr:sp macro="" textlink="">
      <xdr:nvSpPr>
        <xdr:cNvPr id="501" name="n_1aveValue【一般廃棄物処理施設】&#10;一人当たり有形固定資産（償却資産）額"/>
        <xdr:cNvSpPr txBox="1"/>
      </xdr:nvSpPr>
      <xdr:spPr>
        <a:xfrm>
          <a:off x="21043411" y="65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106410</xdr:rowOff>
    </xdr:from>
    <xdr:ext cx="534377" cy="259045"/>
    <xdr:sp macro="" textlink="">
      <xdr:nvSpPr>
        <xdr:cNvPr id="502" name="n_2aveValue【一般廃棄物処理施設】&#10;一人当たり有形固定資産（償却資産）額"/>
        <xdr:cNvSpPr txBox="1"/>
      </xdr:nvSpPr>
      <xdr:spPr>
        <a:xfrm>
          <a:off x="20167111" y="662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130029</xdr:rowOff>
    </xdr:from>
    <xdr:ext cx="534377" cy="259045"/>
    <xdr:sp macro="" textlink="">
      <xdr:nvSpPr>
        <xdr:cNvPr id="503" name="n_1mainValue【一般廃棄物処理施設】&#10;一人当たり有形固定資産（償却資産）額"/>
        <xdr:cNvSpPr txBox="1"/>
      </xdr:nvSpPr>
      <xdr:spPr>
        <a:xfrm>
          <a:off x="21043411" y="698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131142</xdr:rowOff>
    </xdr:from>
    <xdr:ext cx="534377" cy="259045"/>
    <xdr:sp macro="" textlink="">
      <xdr:nvSpPr>
        <xdr:cNvPr id="504" name="n_2mainValue【一般廃棄物処理施設】&#10;一人当たり有形固定資産（償却資産）額"/>
        <xdr:cNvSpPr txBox="1"/>
      </xdr:nvSpPr>
      <xdr:spPr>
        <a:xfrm>
          <a:off x="20167111" y="698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3" name="正方形/長方形 5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4" name="正方形/長方形 5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5" name="正方形/長方形 5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6" name="正方形/長方形 5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7" name="正方形/長方形 5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8" name="正方形/長方形 5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9" name="正方形/長方形 5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0" name="正方形/長方形 51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1" name="正方形/長方形 5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2" name="正方形/長方形 5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3" name="正方形/長方形 5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4" name="正方形/長方形 5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5" name="正方形/長方形 5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6" name="正方形/長方形 5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7" name="正方形/長方形 5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正方形/長方形 5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9" name="テキスト ボックス 5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0" name="直線コネクタ 5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31" name="テキスト ボックス 53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532" name="直線コネクタ 531"/>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67327</xdr:rowOff>
    </xdr:from>
    <xdr:ext cx="403059" cy="259045"/>
    <xdr:sp macro="" textlink="">
      <xdr:nvSpPr>
        <xdr:cNvPr id="533" name="テキスト ボックス 532"/>
        <xdr:cNvSpPr txBox="1"/>
      </xdr:nvSpPr>
      <xdr:spPr>
        <a:xfrm>
          <a:off x="12042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534" name="直線コネクタ 533"/>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535" name="テキスト ボックス 534"/>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536" name="直線コネクタ 535"/>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10177</xdr:rowOff>
    </xdr:from>
    <xdr:ext cx="403059" cy="259045"/>
    <xdr:sp macro="" textlink="">
      <xdr:nvSpPr>
        <xdr:cNvPr id="537" name="テキスト ボックス 536"/>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8" name="直線コネクタ 5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9" name="テキスト ボックス 5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540" name="直線コネクタ 539"/>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124477</xdr:rowOff>
    </xdr:from>
    <xdr:ext cx="403059" cy="259045"/>
    <xdr:sp macro="" textlink="">
      <xdr:nvSpPr>
        <xdr:cNvPr id="541" name="テキスト ボックス 540"/>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542" name="直線コネクタ 541"/>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543" name="テキスト ボックス 542"/>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544" name="直線コネクタ 543"/>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67327</xdr:rowOff>
    </xdr:from>
    <xdr:ext cx="403059" cy="259045"/>
    <xdr:sp macro="" textlink="">
      <xdr:nvSpPr>
        <xdr:cNvPr id="545" name="テキスト ボックス 544"/>
        <xdr:cNvSpPr txBox="1"/>
      </xdr:nvSpPr>
      <xdr:spPr>
        <a:xfrm>
          <a:off x="12042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47" name="テキスト ボックス 54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6668</xdr:rowOff>
    </xdr:from>
    <xdr:to>
      <xdr:col>85</xdr:col>
      <xdr:colOff>126364</xdr:colOff>
      <xdr:row>85</xdr:row>
      <xdr:rowOff>103823</xdr:rowOff>
    </xdr:to>
    <xdr:cxnSp macro="">
      <xdr:nvCxnSpPr>
        <xdr:cNvPr id="549" name="直線コネクタ 548"/>
        <xdr:cNvCxnSpPr/>
      </xdr:nvCxnSpPr>
      <xdr:spPr>
        <a:xfrm flipV="1">
          <a:off x="16318864" y="13379768"/>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107650</xdr:rowOff>
    </xdr:from>
    <xdr:ext cx="405111" cy="259045"/>
    <xdr:sp macro="" textlink="">
      <xdr:nvSpPr>
        <xdr:cNvPr id="550" name="【消防施設】&#10;有形固定資産減価償却率最小値テキスト"/>
        <xdr:cNvSpPr txBox="1"/>
      </xdr:nvSpPr>
      <xdr:spPr>
        <a:xfrm>
          <a:off x="16357600" y="14680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103823</xdr:rowOff>
    </xdr:from>
    <xdr:to>
      <xdr:col>86</xdr:col>
      <xdr:colOff>25400</xdr:colOff>
      <xdr:row>85</xdr:row>
      <xdr:rowOff>103823</xdr:rowOff>
    </xdr:to>
    <xdr:cxnSp macro="">
      <xdr:nvCxnSpPr>
        <xdr:cNvPr id="551" name="直線コネクタ 550"/>
        <xdr:cNvCxnSpPr/>
      </xdr:nvCxnSpPr>
      <xdr:spPr>
        <a:xfrm>
          <a:off x="16230600" y="1467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124795</xdr:rowOff>
    </xdr:from>
    <xdr:ext cx="405111" cy="259045"/>
    <xdr:sp macro="" textlink="">
      <xdr:nvSpPr>
        <xdr:cNvPr id="552" name="【消防施設】&#10;有形固定資産減価償却率最大値テキスト"/>
        <xdr:cNvSpPr txBox="1"/>
      </xdr:nvSpPr>
      <xdr:spPr>
        <a:xfrm>
          <a:off x="16357600" y="13154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6668</xdr:rowOff>
    </xdr:from>
    <xdr:to>
      <xdr:col>86</xdr:col>
      <xdr:colOff>25400</xdr:colOff>
      <xdr:row>78</xdr:row>
      <xdr:rowOff>6668</xdr:rowOff>
    </xdr:to>
    <xdr:cxnSp macro="">
      <xdr:nvCxnSpPr>
        <xdr:cNvPr id="553" name="直線コネクタ 552"/>
        <xdr:cNvCxnSpPr/>
      </xdr:nvCxnSpPr>
      <xdr:spPr>
        <a:xfrm>
          <a:off x="16230600" y="1337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101616</xdr:rowOff>
    </xdr:from>
    <xdr:ext cx="405111" cy="259045"/>
    <xdr:sp macro="" textlink="">
      <xdr:nvSpPr>
        <xdr:cNvPr id="554" name="【消防施設】&#10;有形固定資産減価償却率平均値テキスト"/>
        <xdr:cNvSpPr txBox="1"/>
      </xdr:nvSpPr>
      <xdr:spPr>
        <a:xfrm>
          <a:off x="16357600" y="13646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78739</xdr:rowOff>
    </xdr:from>
    <xdr:to>
      <xdr:col>85</xdr:col>
      <xdr:colOff>177800</xdr:colOff>
      <xdr:row>81</xdr:row>
      <xdr:rowOff>8889</xdr:rowOff>
    </xdr:to>
    <xdr:sp macro="" textlink="">
      <xdr:nvSpPr>
        <xdr:cNvPr id="555" name="フローチャート: 判断 554"/>
        <xdr:cNvSpPr/>
      </xdr:nvSpPr>
      <xdr:spPr>
        <a:xfrm>
          <a:off x="162687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13018</xdr:rowOff>
    </xdr:from>
    <xdr:to>
      <xdr:col>81</xdr:col>
      <xdr:colOff>101600</xdr:colOff>
      <xdr:row>81</xdr:row>
      <xdr:rowOff>114618</xdr:rowOff>
    </xdr:to>
    <xdr:sp macro="" textlink="">
      <xdr:nvSpPr>
        <xdr:cNvPr id="556" name="フローチャート: 判断 555"/>
        <xdr:cNvSpPr/>
      </xdr:nvSpPr>
      <xdr:spPr>
        <a:xfrm>
          <a:off x="15430500" y="1390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104457</xdr:rowOff>
    </xdr:from>
    <xdr:to>
      <xdr:col>76</xdr:col>
      <xdr:colOff>165100</xdr:colOff>
      <xdr:row>82</xdr:row>
      <xdr:rowOff>34607</xdr:rowOff>
    </xdr:to>
    <xdr:sp macro="" textlink="">
      <xdr:nvSpPr>
        <xdr:cNvPr id="557" name="フローチャート: 判断 556"/>
        <xdr:cNvSpPr/>
      </xdr:nvSpPr>
      <xdr:spPr>
        <a:xfrm>
          <a:off x="14541500" y="1399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53023</xdr:rowOff>
    </xdr:from>
    <xdr:to>
      <xdr:col>85</xdr:col>
      <xdr:colOff>177800</xdr:colOff>
      <xdr:row>85</xdr:row>
      <xdr:rowOff>154623</xdr:rowOff>
    </xdr:to>
    <xdr:sp macro="" textlink="">
      <xdr:nvSpPr>
        <xdr:cNvPr id="563" name="楕円 562"/>
        <xdr:cNvSpPr/>
      </xdr:nvSpPr>
      <xdr:spPr>
        <a:xfrm>
          <a:off x="16268700" y="1462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139400</xdr:rowOff>
    </xdr:from>
    <xdr:ext cx="405111" cy="259045"/>
    <xdr:sp macro="" textlink="">
      <xdr:nvSpPr>
        <xdr:cNvPr id="564" name="【消防施設】&#10;有形固定資産減価償却率該当値テキスト"/>
        <xdr:cNvSpPr txBox="1"/>
      </xdr:nvSpPr>
      <xdr:spPr>
        <a:xfrm>
          <a:off x="16357600" y="14541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118745</xdr:rowOff>
    </xdr:from>
    <xdr:to>
      <xdr:col>81</xdr:col>
      <xdr:colOff>101600</xdr:colOff>
      <xdr:row>86</xdr:row>
      <xdr:rowOff>48895</xdr:rowOff>
    </xdr:to>
    <xdr:sp macro="" textlink="">
      <xdr:nvSpPr>
        <xdr:cNvPr id="565" name="楕円 564"/>
        <xdr:cNvSpPr/>
      </xdr:nvSpPr>
      <xdr:spPr>
        <a:xfrm>
          <a:off x="154305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103823</xdr:rowOff>
    </xdr:from>
    <xdr:to>
      <xdr:col>85</xdr:col>
      <xdr:colOff>127000</xdr:colOff>
      <xdr:row>85</xdr:row>
      <xdr:rowOff>169545</xdr:rowOff>
    </xdr:to>
    <xdr:cxnSp macro="">
      <xdr:nvCxnSpPr>
        <xdr:cNvPr id="566" name="直線コネクタ 565"/>
        <xdr:cNvCxnSpPr/>
      </xdr:nvCxnSpPr>
      <xdr:spPr>
        <a:xfrm flipV="1">
          <a:off x="15481300" y="14677073"/>
          <a:ext cx="838200" cy="6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78739</xdr:rowOff>
    </xdr:from>
    <xdr:to>
      <xdr:col>76</xdr:col>
      <xdr:colOff>165100</xdr:colOff>
      <xdr:row>86</xdr:row>
      <xdr:rowOff>8889</xdr:rowOff>
    </xdr:to>
    <xdr:sp macro="" textlink="">
      <xdr:nvSpPr>
        <xdr:cNvPr id="567" name="楕円 566"/>
        <xdr:cNvSpPr/>
      </xdr:nvSpPr>
      <xdr:spPr>
        <a:xfrm>
          <a:off x="14541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129539</xdr:rowOff>
    </xdr:from>
    <xdr:to>
      <xdr:col>81</xdr:col>
      <xdr:colOff>50800</xdr:colOff>
      <xdr:row>85</xdr:row>
      <xdr:rowOff>169545</xdr:rowOff>
    </xdr:to>
    <xdr:cxnSp macro="">
      <xdr:nvCxnSpPr>
        <xdr:cNvPr id="568" name="直線コネクタ 567"/>
        <xdr:cNvCxnSpPr/>
      </xdr:nvCxnSpPr>
      <xdr:spPr>
        <a:xfrm>
          <a:off x="14592300" y="147027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131145</xdr:rowOff>
    </xdr:from>
    <xdr:ext cx="405111" cy="259045"/>
    <xdr:sp macro="" textlink="">
      <xdr:nvSpPr>
        <xdr:cNvPr id="569" name="n_1aveValue【消防施設】&#10;有形固定資産減価償却率"/>
        <xdr:cNvSpPr txBox="1"/>
      </xdr:nvSpPr>
      <xdr:spPr>
        <a:xfrm>
          <a:off x="15266044" y="13675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51134</xdr:rowOff>
    </xdr:from>
    <xdr:ext cx="405111" cy="259045"/>
    <xdr:sp macro="" textlink="">
      <xdr:nvSpPr>
        <xdr:cNvPr id="570" name="n_2aveValue【消防施設】&#10;有形固定資産減価償却率"/>
        <xdr:cNvSpPr txBox="1"/>
      </xdr:nvSpPr>
      <xdr:spPr>
        <a:xfrm>
          <a:off x="14389744" y="13767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40022</xdr:rowOff>
    </xdr:from>
    <xdr:ext cx="405111" cy="259045"/>
    <xdr:sp macro="" textlink="">
      <xdr:nvSpPr>
        <xdr:cNvPr id="571" name="n_1mainValue【消防施設】&#10;有形固定資産減価償却率"/>
        <xdr:cNvSpPr txBox="1"/>
      </xdr:nvSpPr>
      <xdr:spPr>
        <a:xfrm>
          <a:off x="15266044" y="1478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16</xdr:rowOff>
    </xdr:from>
    <xdr:ext cx="405111" cy="259045"/>
    <xdr:sp macro="" textlink="">
      <xdr:nvSpPr>
        <xdr:cNvPr id="572" name="n_2mainValue【消防施設】&#10;有形固定資産減価償却率"/>
        <xdr:cNvSpPr txBox="1"/>
      </xdr:nvSpPr>
      <xdr:spPr>
        <a:xfrm>
          <a:off x="14389744"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3" name="正方形/長方形 5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4" name="正方形/長方形 5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5" name="正方形/長方形 5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6" name="正方形/長方形 5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7" name="正方形/長方形 5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8" name="正方形/長方形 5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9" name="正方形/長方形 5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0" name="正方形/長方形 5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1" name="テキスト ボックス 5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2" name="直線コネクタ 5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3" name="直線コネクタ 58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4" name="テキスト ボックス 58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5" name="直線コネクタ 58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6" name="テキスト ボックス 58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7" name="直線コネクタ 58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8" name="テキスト ボックス 58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9" name="直線コネクタ 58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0" name="テキスト ボックス 58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1" name="直線コネクタ 59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2" name="テキスト ボックス 59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3" name="直線コネクタ 5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4" name="テキスト ボックス 5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152400</xdr:rowOff>
    </xdr:from>
    <xdr:to>
      <xdr:col>116</xdr:col>
      <xdr:colOff>62864</xdr:colOff>
      <xdr:row>86</xdr:row>
      <xdr:rowOff>19050</xdr:rowOff>
    </xdr:to>
    <xdr:cxnSp macro="">
      <xdr:nvCxnSpPr>
        <xdr:cNvPr id="596" name="直線コネクタ 595"/>
        <xdr:cNvCxnSpPr/>
      </xdr:nvCxnSpPr>
      <xdr:spPr>
        <a:xfrm flipV="1">
          <a:off x="22160864" y="133540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22877</xdr:rowOff>
    </xdr:from>
    <xdr:ext cx="469744" cy="259045"/>
    <xdr:sp macro="" textlink="">
      <xdr:nvSpPr>
        <xdr:cNvPr id="597" name="【消防施設】&#10;一人当たり面積最小値テキスト"/>
        <xdr:cNvSpPr txBox="1"/>
      </xdr:nvSpPr>
      <xdr:spPr>
        <a:xfrm>
          <a:off x="22199600"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19050</xdr:rowOff>
    </xdr:from>
    <xdr:to>
      <xdr:col>116</xdr:col>
      <xdr:colOff>152400</xdr:colOff>
      <xdr:row>86</xdr:row>
      <xdr:rowOff>19050</xdr:rowOff>
    </xdr:to>
    <xdr:cxnSp macro="">
      <xdr:nvCxnSpPr>
        <xdr:cNvPr id="598" name="直線コネクタ 597"/>
        <xdr:cNvCxnSpPr/>
      </xdr:nvCxnSpPr>
      <xdr:spPr>
        <a:xfrm>
          <a:off x="22072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99077</xdr:rowOff>
    </xdr:from>
    <xdr:ext cx="469744" cy="259045"/>
    <xdr:sp macro="" textlink="">
      <xdr:nvSpPr>
        <xdr:cNvPr id="599" name="【消防施設】&#10;一人当たり面積最大値テキスト"/>
        <xdr:cNvSpPr txBox="1"/>
      </xdr:nvSpPr>
      <xdr:spPr>
        <a:xfrm>
          <a:off x="22199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152400</xdr:rowOff>
    </xdr:from>
    <xdr:to>
      <xdr:col>116</xdr:col>
      <xdr:colOff>152400</xdr:colOff>
      <xdr:row>77</xdr:row>
      <xdr:rowOff>152400</xdr:rowOff>
    </xdr:to>
    <xdr:cxnSp macro="">
      <xdr:nvCxnSpPr>
        <xdr:cNvPr id="600" name="直線コネクタ 599"/>
        <xdr:cNvCxnSpPr/>
      </xdr:nvCxnSpPr>
      <xdr:spPr>
        <a:xfrm>
          <a:off x="22072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601" name="【消防施設】&#10;一人当たり面積平均値テキスト"/>
        <xdr:cNvSpPr txBox="1"/>
      </xdr:nvSpPr>
      <xdr:spPr>
        <a:xfrm>
          <a:off x="22199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02" name="フローチャート: 判断 601"/>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158750</xdr:rowOff>
    </xdr:from>
    <xdr:to>
      <xdr:col>112</xdr:col>
      <xdr:colOff>38100</xdr:colOff>
      <xdr:row>82</xdr:row>
      <xdr:rowOff>88900</xdr:rowOff>
    </xdr:to>
    <xdr:sp macro="" textlink="">
      <xdr:nvSpPr>
        <xdr:cNvPr id="603" name="フローチャート: 判断 602"/>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158750</xdr:rowOff>
    </xdr:from>
    <xdr:to>
      <xdr:col>107</xdr:col>
      <xdr:colOff>101600</xdr:colOff>
      <xdr:row>82</xdr:row>
      <xdr:rowOff>88900</xdr:rowOff>
    </xdr:to>
    <xdr:sp macro="" textlink="">
      <xdr:nvSpPr>
        <xdr:cNvPr id="604" name="フローチャート: 判断 603"/>
        <xdr:cNvSpPr/>
      </xdr:nvSpPr>
      <xdr:spPr>
        <a:xfrm>
          <a:off x="20383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5" name="テキスト ボックス 6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6" name="テキスト ボックス 6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7" name="テキスト ボックス 6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8" name="テキスト ボックス 6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9" name="テキスト ボックス 6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101600</xdr:rowOff>
    </xdr:from>
    <xdr:to>
      <xdr:col>116</xdr:col>
      <xdr:colOff>114300</xdr:colOff>
      <xdr:row>78</xdr:row>
      <xdr:rowOff>31750</xdr:rowOff>
    </xdr:to>
    <xdr:sp macro="" textlink="">
      <xdr:nvSpPr>
        <xdr:cNvPr id="610" name="楕円 609"/>
        <xdr:cNvSpPr/>
      </xdr:nvSpPr>
      <xdr:spPr>
        <a:xfrm>
          <a:off x="221107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54627</xdr:rowOff>
    </xdr:from>
    <xdr:ext cx="469744" cy="259045"/>
    <xdr:sp macro="" textlink="">
      <xdr:nvSpPr>
        <xdr:cNvPr id="611" name="【消防施設】&#10;一人当たり面積該当値テキスト"/>
        <xdr:cNvSpPr txBox="1"/>
      </xdr:nvSpPr>
      <xdr:spPr>
        <a:xfrm>
          <a:off x="22199600" y="1325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120650</xdr:rowOff>
    </xdr:from>
    <xdr:to>
      <xdr:col>112</xdr:col>
      <xdr:colOff>38100</xdr:colOff>
      <xdr:row>78</xdr:row>
      <xdr:rowOff>50800</xdr:rowOff>
    </xdr:to>
    <xdr:sp macro="" textlink="">
      <xdr:nvSpPr>
        <xdr:cNvPr id="612" name="楕円 611"/>
        <xdr:cNvSpPr/>
      </xdr:nvSpPr>
      <xdr:spPr>
        <a:xfrm>
          <a:off x="212725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152400</xdr:rowOff>
    </xdr:from>
    <xdr:to>
      <xdr:col>116</xdr:col>
      <xdr:colOff>63500</xdr:colOff>
      <xdr:row>78</xdr:row>
      <xdr:rowOff>0</xdr:rowOff>
    </xdr:to>
    <xdr:cxnSp macro="">
      <xdr:nvCxnSpPr>
        <xdr:cNvPr id="613" name="直線コネクタ 612"/>
        <xdr:cNvCxnSpPr/>
      </xdr:nvCxnSpPr>
      <xdr:spPr>
        <a:xfrm flipV="1">
          <a:off x="21323300" y="13354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120650</xdr:rowOff>
    </xdr:from>
    <xdr:to>
      <xdr:col>107</xdr:col>
      <xdr:colOff>101600</xdr:colOff>
      <xdr:row>79</xdr:row>
      <xdr:rowOff>50800</xdr:rowOff>
    </xdr:to>
    <xdr:sp macro="" textlink="">
      <xdr:nvSpPr>
        <xdr:cNvPr id="614" name="楕円 613"/>
        <xdr:cNvSpPr/>
      </xdr:nvSpPr>
      <xdr:spPr>
        <a:xfrm>
          <a:off x="20383500" y="13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0</xdr:rowOff>
    </xdr:from>
    <xdr:to>
      <xdr:col>111</xdr:col>
      <xdr:colOff>177800</xdr:colOff>
      <xdr:row>79</xdr:row>
      <xdr:rowOff>0</xdr:rowOff>
    </xdr:to>
    <xdr:cxnSp macro="">
      <xdr:nvCxnSpPr>
        <xdr:cNvPr id="615" name="直線コネクタ 614"/>
        <xdr:cNvCxnSpPr/>
      </xdr:nvCxnSpPr>
      <xdr:spPr>
        <a:xfrm flipV="1">
          <a:off x="20434300" y="133731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80027</xdr:rowOff>
    </xdr:from>
    <xdr:ext cx="469744" cy="259045"/>
    <xdr:sp macro="" textlink="">
      <xdr:nvSpPr>
        <xdr:cNvPr id="616" name="n_1aveValue【消防施設】&#10;一人当たり面積"/>
        <xdr:cNvSpPr txBox="1"/>
      </xdr:nvSpPr>
      <xdr:spPr>
        <a:xfrm>
          <a:off x="210757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80027</xdr:rowOff>
    </xdr:from>
    <xdr:ext cx="469744" cy="259045"/>
    <xdr:sp macro="" textlink="">
      <xdr:nvSpPr>
        <xdr:cNvPr id="617" name="n_2aveValue【消防施設】&#10;一人当たり面積"/>
        <xdr:cNvSpPr txBox="1"/>
      </xdr:nvSpPr>
      <xdr:spPr>
        <a:xfrm>
          <a:off x="20199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67327</xdr:rowOff>
    </xdr:from>
    <xdr:ext cx="469744" cy="259045"/>
    <xdr:sp macro="" textlink="">
      <xdr:nvSpPr>
        <xdr:cNvPr id="618" name="n_1mainValue【消防施設】&#10;一人当たり面積"/>
        <xdr:cNvSpPr txBox="1"/>
      </xdr:nvSpPr>
      <xdr:spPr>
        <a:xfrm>
          <a:off x="21075727"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67327</xdr:rowOff>
    </xdr:from>
    <xdr:ext cx="469744" cy="259045"/>
    <xdr:sp macro="" textlink="">
      <xdr:nvSpPr>
        <xdr:cNvPr id="619" name="n_2mainValue【消防施設】&#10;一人当たり面積"/>
        <xdr:cNvSpPr txBox="1"/>
      </xdr:nvSpPr>
      <xdr:spPr>
        <a:xfrm>
          <a:off x="20199427" y="132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0" name="正方形/長方形 6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1" name="正方形/長方形 6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2" name="正方形/長方形 6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3" name="正方形/長方形 6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4" name="正方形/長方形 6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5" name="正方形/長方形 6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6" name="正方形/長方形 6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7" name="正方形/長方形 6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8" name="テキスト ボックス 6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9" name="直線コネクタ 6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30" name="直線コネクタ 62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31" name="テキスト ボックス 630"/>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2" name="直線コネクタ 63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3" name="テキスト ボックス 63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4" name="直線コネクタ 63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5" name="テキスト ボックス 63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6" name="直線コネクタ 63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7" name="テキスト ボックス 63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8" name="直線コネクタ 63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9" name="テキスト ボックス 63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0" name="直線コネクタ 6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1" name="テキスト ボックス 6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107</xdr:row>
      <xdr:rowOff>40005</xdr:rowOff>
    </xdr:to>
    <xdr:cxnSp macro="">
      <xdr:nvCxnSpPr>
        <xdr:cNvPr id="643" name="直線コネクタ 642"/>
        <xdr:cNvCxnSpPr/>
      </xdr:nvCxnSpPr>
      <xdr:spPr>
        <a:xfrm flipV="1">
          <a:off x="16318864" y="17124045"/>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43832</xdr:rowOff>
    </xdr:from>
    <xdr:ext cx="405111" cy="259045"/>
    <xdr:sp macro="" textlink="">
      <xdr:nvSpPr>
        <xdr:cNvPr id="644" name="【庁舎】&#10;有形固定資産減価償却率最小値テキスト"/>
        <xdr:cNvSpPr txBox="1"/>
      </xdr:nvSpPr>
      <xdr:spPr>
        <a:xfrm>
          <a:off x="16357600"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40005</xdr:rowOff>
    </xdr:from>
    <xdr:to>
      <xdr:col>86</xdr:col>
      <xdr:colOff>25400</xdr:colOff>
      <xdr:row>107</xdr:row>
      <xdr:rowOff>40005</xdr:rowOff>
    </xdr:to>
    <xdr:cxnSp macro="">
      <xdr:nvCxnSpPr>
        <xdr:cNvPr id="645" name="直線コネクタ 644"/>
        <xdr:cNvCxnSpPr/>
      </xdr:nvCxnSpPr>
      <xdr:spPr>
        <a:xfrm>
          <a:off x="16230600" y="1838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646" name="【庁舎】&#10;有形固定資産減価償却率最大値テキスト"/>
        <xdr:cNvSpPr txBox="1"/>
      </xdr:nvSpPr>
      <xdr:spPr>
        <a:xfrm>
          <a:off x="16357600"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647" name="直線コネクタ 646"/>
        <xdr:cNvCxnSpPr/>
      </xdr:nvCxnSpPr>
      <xdr:spPr>
        <a:xfrm>
          <a:off x="16230600" y="1712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648" name="【庁舎】&#10;有形固定資産減価償却率平均値テキスト"/>
        <xdr:cNvSpPr txBox="1"/>
      </xdr:nvSpPr>
      <xdr:spPr>
        <a:xfrm>
          <a:off x="1635760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128270</xdr:rowOff>
    </xdr:from>
    <xdr:to>
      <xdr:col>85</xdr:col>
      <xdr:colOff>177800</xdr:colOff>
      <xdr:row>104</xdr:row>
      <xdr:rowOff>58420</xdr:rowOff>
    </xdr:to>
    <xdr:sp macro="" textlink="">
      <xdr:nvSpPr>
        <xdr:cNvPr id="649" name="フローチャート: 判断 648"/>
        <xdr:cNvSpPr/>
      </xdr:nvSpPr>
      <xdr:spPr>
        <a:xfrm>
          <a:off x="162687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143511</xdr:rowOff>
    </xdr:from>
    <xdr:to>
      <xdr:col>81</xdr:col>
      <xdr:colOff>101600</xdr:colOff>
      <xdr:row>103</xdr:row>
      <xdr:rowOff>73661</xdr:rowOff>
    </xdr:to>
    <xdr:sp macro="" textlink="">
      <xdr:nvSpPr>
        <xdr:cNvPr id="650" name="フローチャート: 判断 649"/>
        <xdr:cNvSpPr/>
      </xdr:nvSpPr>
      <xdr:spPr>
        <a:xfrm>
          <a:off x="15430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97789</xdr:rowOff>
    </xdr:from>
    <xdr:to>
      <xdr:col>76</xdr:col>
      <xdr:colOff>165100</xdr:colOff>
      <xdr:row>102</xdr:row>
      <xdr:rowOff>27939</xdr:rowOff>
    </xdr:to>
    <xdr:sp macro="" textlink="">
      <xdr:nvSpPr>
        <xdr:cNvPr id="651" name="フローチャート: 判断 650"/>
        <xdr:cNvSpPr/>
      </xdr:nvSpPr>
      <xdr:spPr>
        <a:xfrm>
          <a:off x="14541500" y="1741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2" name="テキスト ボックス 6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3" name="テキスト ボックス 6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4" name="テキスト ボックス 6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5" name="テキスト ボックス 6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6" name="テキスト ボックス 6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168275</xdr:rowOff>
    </xdr:from>
    <xdr:to>
      <xdr:col>85</xdr:col>
      <xdr:colOff>177800</xdr:colOff>
      <xdr:row>101</xdr:row>
      <xdr:rowOff>98425</xdr:rowOff>
    </xdr:to>
    <xdr:sp macro="" textlink="">
      <xdr:nvSpPr>
        <xdr:cNvPr id="657" name="楕円 656"/>
        <xdr:cNvSpPr/>
      </xdr:nvSpPr>
      <xdr:spPr>
        <a:xfrm>
          <a:off x="16268700" y="1731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19702</xdr:rowOff>
    </xdr:from>
    <xdr:ext cx="405111" cy="259045"/>
    <xdr:sp macro="" textlink="">
      <xdr:nvSpPr>
        <xdr:cNvPr id="658" name="【庁舎】&#10;有形固定資産減価償却率該当値テキスト"/>
        <xdr:cNvSpPr txBox="1"/>
      </xdr:nvSpPr>
      <xdr:spPr>
        <a:xfrm>
          <a:off x="16357600" y="1716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34925</xdr:rowOff>
    </xdr:from>
    <xdr:to>
      <xdr:col>81</xdr:col>
      <xdr:colOff>101600</xdr:colOff>
      <xdr:row>101</xdr:row>
      <xdr:rowOff>136525</xdr:rowOff>
    </xdr:to>
    <xdr:sp macro="" textlink="">
      <xdr:nvSpPr>
        <xdr:cNvPr id="659" name="楕円 658"/>
        <xdr:cNvSpPr/>
      </xdr:nvSpPr>
      <xdr:spPr>
        <a:xfrm>
          <a:off x="15430500" y="1735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47625</xdr:rowOff>
    </xdr:from>
    <xdr:to>
      <xdr:col>85</xdr:col>
      <xdr:colOff>127000</xdr:colOff>
      <xdr:row>101</xdr:row>
      <xdr:rowOff>85725</xdr:rowOff>
    </xdr:to>
    <xdr:cxnSp macro="">
      <xdr:nvCxnSpPr>
        <xdr:cNvPr id="660" name="直線コネクタ 659"/>
        <xdr:cNvCxnSpPr/>
      </xdr:nvCxnSpPr>
      <xdr:spPr>
        <a:xfrm flipV="1">
          <a:off x="15481300" y="173640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73025</xdr:rowOff>
    </xdr:from>
    <xdr:to>
      <xdr:col>76</xdr:col>
      <xdr:colOff>165100</xdr:colOff>
      <xdr:row>102</xdr:row>
      <xdr:rowOff>3175</xdr:rowOff>
    </xdr:to>
    <xdr:sp macro="" textlink="">
      <xdr:nvSpPr>
        <xdr:cNvPr id="661" name="楕円 660"/>
        <xdr:cNvSpPr/>
      </xdr:nvSpPr>
      <xdr:spPr>
        <a:xfrm>
          <a:off x="14541500" y="1738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85725</xdr:rowOff>
    </xdr:from>
    <xdr:to>
      <xdr:col>81</xdr:col>
      <xdr:colOff>50800</xdr:colOff>
      <xdr:row>101</xdr:row>
      <xdr:rowOff>123825</xdr:rowOff>
    </xdr:to>
    <xdr:cxnSp macro="">
      <xdr:nvCxnSpPr>
        <xdr:cNvPr id="662" name="直線コネクタ 661"/>
        <xdr:cNvCxnSpPr/>
      </xdr:nvCxnSpPr>
      <xdr:spPr>
        <a:xfrm flipV="1">
          <a:off x="14592300" y="174021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64788</xdr:rowOff>
    </xdr:from>
    <xdr:ext cx="405111" cy="259045"/>
    <xdr:sp macro="" textlink="">
      <xdr:nvSpPr>
        <xdr:cNvPr id="663" name="n_1aveValue【庁舎】&#10;有形固定資産減価償却率"/>
        <xdr:cNvSpPr txBox="1"/>
      </xdr:nvSpPr>
      <xdr:spPr>
        <a:xfrm>
          <a:off x="1526604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19066</xdr:rowOff>
    </xdr:from>
    <xdr:ext cx="405111" cy="259045"/>
    <xdr:sp macro="" textlink="">
      <xdr:nvSpPr>
        <xdr:cNvPr id="664" name="n_2aveValue【庁舎】&#10;有形固定資産減価償却率"/>
        <xdr:cNvSpPr txBox="1"/>
      </xdr:nvSpPr>
      <xdr:spPr>
        <a:xfrm>
          <a:off x="14389744" y="1750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153052</xdr:rowOff>
    </xdr:from>
    <xdr:ext cx="405111" cy="259045"/>
    <xdr:sp macro="" textlink="">
      <xdr:nvSpPr>
        <xdr:cNvPr id="665" name="n_1mainValue【庁舎】&#10;有形固定資産減価償却率"/>
        <xdr:cNvSpPr txBox="1"/>
      </xdr:nvSpPr>
      <xdr:spPr>
        <a:xfrm>
          <a:off x="15266044" y="1712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19702</xdr:rowOff>
    </xdr:from>
    <xdr:ext cx="405111" cy="259045"/>
    <xdr:sp macro="" textlink="">
      <xdr:nvSpPr>
        <xdr:cNvPr id="666" name="n_2mainValue【庁舎】&#10;有形固定資産減価償却率"/>
        <xdr:cNvSpPr txBox="1"/>
      </xdr:nvSpPr>
      <xdr:spPr>
        <a:xfrm>
          <a:off x="14389744" y="1716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7" name="正方形/長方形 6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8" name="正方形/長方形 6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9" name="正方形/長方形 6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0" name="正方形/長方形 6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1" name="正方形/長方形 6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2" name="正方形/長方形 6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3" name="正方形/長方形 6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4" name="正方形/長方形 6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5" name="テキスト ボックス 6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6" name="直線コネクタ 6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7" name="直線コネクタ 67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8" name="テキスト ボックス 67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9" name="直線コネクタ 67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0" name="テキスト ボックス 67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1" name="直線コネクタ 68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2" name="テキスト ボックス 68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3" name="直線コネクタ 68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4" name="テキスト ボックス 68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5" name="直線コネクタ 68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6" name="テキスト ボックス 68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7" name="直線コネクタ 6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8" name="テキスト ボックス 6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107</xdr:row>
      <xdr:rowOff>76200</xdr:rowOff>
    </xdr:to>
    <xdr:cxnSp macro="">
      <xdr:nvCxnSpPr>
        <xdr:cNvPr id="690" name="直線コネクタ 689"/>
        <xdr:cNvCxnSpPr/>
      </xdr:nvCxnSpPr>
      <xdr:spPr>
        <a:xfrm flipV="1">
          <a:off x="22160864" y="1736598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80027</xdr:rowOff>
    </xdr:from>
    <xdr:ext cx="469744" cy="259045"/>
    <xdr:sp macro="" textlink="">
      <xdr:nvSpPr>
        <xdr:cNvPr id="691" name="【庁舎】&#10;一人当たり面積最小値テキスト"/>
        <xdr:cNvSpPr txBox="1"/>
      </xdr:nvSpPr>
      <xdr:spPr>
        <a:xfrm>
          <a:off x="22199600"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76200</xdr:rowOff>
    </xdr:from>
    <xdr:to>
      <xdr:col>116</xdr:col>
      <xdr:colOff>152400</xdr:colOff>
      <xdr:row>107</xdr:row>
      <xdr:rowOff>76200</xdr:rowOff>
    </xdr:to>
    <xdr:cxnSp macro="">
      <xdr:nvCxnSpPr>
        <xdr:cNvPr id="692" name="直線コネクタ 691"/>
        <xdr:cNvCxnSpPr/>
      </xdr:nvCxnSpPr>
      <xdr:spPr>
        <a:xfrm>
          <a:off x="22072600" y="1842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693" name="【庁舎】&#10;一人当たり面積最大値テキスト"/>
        <xdr:cNvSpPr txBox="1"/>
      </xdr:nvSpPr>
      <xdr:spPr>
        <a:xfrm>
          <a:off x="221996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694" name="直線コネクタ 693"/>
        <xdr:cNvCxnSpPr/>
      </xdr:nvCxnSpPr>
      <xdr:spPr>
        <a:xfrm>
          <a:off x="22072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78757</xdr:rowOff>
    </xdr:from>
    <xdr:ext cx="469744" cy="259045"/>
    <xdr:sp macro="" textlink="">
      <xdr:nvSpPr>
        <xdr:cNvPr id="695" name="【庁舎】&#10;一人当たり面積平均値テキスト"/>
        <xdr:cNvSpPr txBox="1"/>
      </xdr:nvSpPr>
      <xdr:spPr>
        <a:xfrm>
          <a:off x="22199600" y="17909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55880</xdr:rowOff>
    </xdr:from>
    <xdr:to>
      <xdr:col>116</xdr:col>
      <xdr:colOff>114300</xdr:colOff>
      <xdr:row>105</xdr:row>
      <xdr:rowOff>157480</xdr:rowOff>
    </xdr:to>
    <xdr:sp macro="" textlink="">
      <xdr:nvSpPr>
        <xdr:cNvPr id="696" name="フローチャート: 判断 695"/>
        <xdr:cNvSpPr/>
      </xdr:nvSpPr>
      <xdr:spPr>
        <a:xfrm>
          <a:off x="221107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697" name="フローチャート: 判断 696"/>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17780</xdr:rowOff>
    </xdr:from>
    <xdr:to>
      <xdr:col>107</xdr:col>
      <xdr:colOff>101600</xdr:colOff>
      <xdr:row>106</xdr:row>
      <xdr:rowOff>119380</xdr:rowOff>
    </xdr:to>
    <xdr:sp macro="" textlink="">
      <xdr:nvSpPr>
        <xdr:cNvPr id="698" name="フローチャート: 判断 697"/>
        <xdr:cNvSpPr/>
      </xdr:nvSpPr>
      <xdr:spPr>
        <a:xfrm>
          <a:off x="20383500" y="1819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9" name="テキスト ボックス 6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0" name="テキスト ボックス 6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1" name="テキスト ボックス 7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2" name="テキスト ボックス 7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3" name="テキスト ボックス 7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71120</xdr:rowOff>
    </xdr:from>
    <xdr:to>
      <xdr:col>116</xdr:col>
      <xdr:colOff>114300</xdr:colOff>
      <xdr:row>106</xdr:row>
      <xdr:rowOff>1270</xdr:rowOff>
    </xdr:to>
    <xdr:sp macro="" textlink="">
      <xdr:nvSpPr>
        <xdr:cNvPr id="704" name="楕円 703"/>
        <xdr:cNvSpPr/>
      </xdr:nvSpPr>
      <xdr:spPr>
        <a:xfrm>
          <a:off x="221107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49547</xdr:rowOff>
    </xdr:from>
    <xdr:ext cx="469744" cy="259045"/>
    <xdr:sp macro="" textlink="">
      <xdr:nvSpPr>
        <xdr:cNvPr id="705" name="【庁舎】&#10;一人当たり面積該当値テキスト"/>
        <xdr:cNvSpPr txBox="1"/>
      </xdr:nvSpPr>
      <xdr:spPr>
        <a:xfrm>
          <a:off x="22199600" y="18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74930</xdr:rowOff>
    </xdr:from>
    <xdr:to>
      <xdr:col>112</xdr:col>
      <xdr:colOff>38100</xdr:colOff>
      <xdr:row>106</xdr:row>
      <xdr:rowOff>5080</xdr:rowOff>
    </xdr:to>
    <xdr:sp macro="" textlink="">
      <xdr:nvSpPr>
        <xdr:cNvPr id="706" name="楕円 705"/>
        <xdr:cNvSpPr/>
      </xdr:nvSpPr>
      <xdr:spPr>
        <a:xfrm>
          <a:off x="21272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121920</xdr:rowOff>
    </xdr:from>
    <xdr:to>
      <xdr:col>116</xdr:col>
      <xdr:colOff>63500</xdr:colOff>
      <xdr:row>105</xdr:row>
      <xdr:rowOff>125730</xdr:rowOff>
    </xdr:to>
    <xdr:cxnSp macro="">
      <xdr:nvCxnSpPr>
        <xdr:cNvPr id="707" name="直線コネクタ 706"/>
        <xdr:cNvCxnSpPr/>
      </xdr:nvCxnSpPr>
      <xdr:spPr>
        <a:xfrm flipV="1">
          <a:off x="21323300" y="181241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74930</xdr:rowOff>
    </xdr:from>
    <xdr:to>
      <xdr:col>107</xdr:col>
      <xdr:colOff>101600</xdr:colOff>
      <xdr:row>106</xdr:row>
      <xdr:rowOff>5080</xdr:rowOff>
    </xdr:to>
    <xdr:sp macro="" textlink="">
      <xdr:nvSpPr>
        <xdr:cNvPr id="708" name="楕円 707"/>
        <xdr:cNvSpPr/>
      </xdr:nvSpPr>
      <xdr:spPr>
        <a:xfrm>
          <a:off x="20383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125730</xdr:rowOff>
    </xdr:from>
    <xdr:to>
      <xdr:col>111</xdr:col>
      <xdr:colOff>177800</xdr:colOff>
      <xdr:row>105</xdr:row>
      <xdr:rowOff>125730</xdr:rowOff>
    </xdr:to>
    <xdr:cxnSp macro="">
      <xdr:nvCxnSpPr>
        <xdr:cNvPr id="709" name="直線コネクタ 708"/>
        <xdr:cNvCxnSpPr/>
      </xdr:nvCxnSpPr>
      <xdr:spPr>
        <a:xfrm>
          <a:off x="20434300" y="18127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710" name="n_1aveValue【庁舎】&#10;一人当たり面積"/>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110507</xdr:rowOff>
    </xdr:from>
    <xdr:ext cx="469744" cy="259045"/>
    <xdr:sp macro="" textlink="">
      <xdr:nvSpPr>
        <xdr:cNvPr id="711" name="n_2aveValue【庁舎】&#10;一人当たり面積"/>
        <xdr:cNvSpPr txBox="1"/>
      </xdr:nvSpPr>
      <xdr:spPr>
        <a:xfrm>
          <a:off x="20199427"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21607</xdr:rowOff>
    </xdr:from>
    <xdr:ext cx="469744" cy="259045"/>
    <xdr:sp macro="" textlink="">
      <xdr:nvSpPr>
        <xdr:cNvPr id="712" name="n_1mainValue【庁舎】&#10;一人当たり面積"/>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713" name="n_2mainValue【庁舎】&#10;一人当たり面積"/>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4" name="正方形/長方形 71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5" name="正方形/長方形 71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6" name="テキスト ボックス 71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福祉施設は、平成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福祉ふれあいセンターを新たに開設したため、類似団体と比較して有形固定資産減価償却率が低くなっています。それに伴い福祉施設一人当たり面積も増加していますが、類似団体と比較すると平均を下回っています。</a:t>
          </a:r>
        </a:p>
        <a:p>
          <a:r>
            <a:rPr kumimoji="1" lang="ja-JP" altLang="en-US" sz="1300">
              <a:latin typeface="ＭＳ Ｐゴシック" panose="020B0600070205080204" pitchFamily="50" charset="-128"/>
              <a:ea typeface="ＭＳ Ｐゴシック" panose="020B0600070205080204" pitchFamily="50" charset="-128"/>
            </a:rPr>
            <a:t>　市民会館は今後建替えを予定しており、有形固定資産減価償却率が低下する見込みとなっています。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北海道苫小牧市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172,373
171,846
561.57
78,596,523
76,925,526
1,551,789
39,395,740
82,579,269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財政力指数は、前年度と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同ポイントとなっております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今後も引き続き、税収の徴収率向上と広告料収入などの新たな財源確保に努めてまいります。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129822</xdr:rowOff>
    </xdr:from>
    <xdr:to>
      <xdr:col>23</xdr:col>
      <xdr:colOff>133350</xdr:colOff>
      <xdr:row>41</xdr:row>
      <xdr:rowOff>129822</xdr:rowOff>
    </xdr:to>
    <xdr:cxnSp macro="">
      <xdr:nvCxnSpPr>
        <xdr:cNvPr id="69" name="直線コネクタ 68"/>
        <xdr:cNvCxnSpPr/>
      </xdr:nvCxnSpPr>
      <xdr:spPr>
        <a:xfrm>
          <a:off x="4114800" y="7159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0"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129822</xdr:rowOff>
    </xdr:from>
    <xdr:to>
      <xdr:col>19</xdr:col>
      <xdr:colOff>133350</xdr:colOff>
      <xdr:row>41</xdr:row>
      <xdr:rowOff>143228</xdr:rowOff>
    </xdr:to>
    <xdr:cxnSp macro="">
      <xdr:nvCxnSpPr>
        <xdr:cNvPr id="72" name="直線コネクタ 71"/>
        <xdr:cNvCxnSpPr/>
      </xdr:nvCxnSpPr>
      <xdr:spPr>
        <a:xfrm flipV="1">
          <a:off x="3225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4" name="テキスト ボックス 73"/>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143228</xdr:rowOff>
    </xdr:from>
    <xdr:to>
      <xdr:col>15</xdr:col>
      <xdr:colOff>82550</xdr:colOff>
      <xdr:row>41</xdr:row>
      <xdr:rowOff>156633</xdr:rowOff>
    </xdr:to>
    <xdr:cxnSp macro="">
      <xdr:nvCxnSpPr>
        <xdr:cNvPr id="75" name="直線コネクタ 74"/>
        <xdr:cNvCxnSpPr/>
      </xdr:nvCxnSpPr>
      <xdr:spPr>
        <a:xfrm flipV="1">
          <a:off x="2336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143228</xdr:rowOff>
    </xdr:from>
    <xdr:to>
      <xdr:col>15</xdr:col>
      <xdr:colOff>133350</xdr:colOff>
      <xdr:row>41</xdr:row>
      <xdr:rowOff>73378</xdr:rowOff>
    </xdr:to>
    <xdr:sp macro="" textlink="">
      <xdr:nvSpPr>
        <xdr:cNvPr id="76" name="フローチャート: 判断 75"/>
        <xdr:cNvSpPr/>
      </xdr:nvSpPr>
      <xdr:spPr>
        <a:xfrm>
          <a:off x="3175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83555</xdr:rowOff>
    </xdr:from>
    <xdr:ext cx="762000" cy="259045"/>
    <xdr:sp macro="" textlink="">
      <xdr:nvSpPr>
        <xdr:cNvPr id="77" name="テキスト ボックス 76"/>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170039</xdr:rowOff>
    </xdr:to>
    <xdr:cxnSp macro="">
      <xdr:nvCxnSpPr>
        <xdr:cNvPr id="78" name="直線コネクタ 77"/>
        <xdr:cNvCxnSpPr/>
      </xdr:nvCxnSpPr>
      <xdr:spPr>
        <a:xfrm flipV="1">
          <a:off x="1447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11995</xdr:rowOff>
    </xdr:from>
    <xdr:to>
      <xdr:col>11</xdr:col>
      <xdr:colOff>82550</xdr:colOff>
      <xdr:row>41</xdr:row>
      <xdr:rowOff>113595</xdr:rowOff>
    </xdr:to>
    <xdr:sp macro="" textlink="">
      <xdr:nvSpPr>
        <xdr:cNvPr id="79" name="フローチャート: 判断 78"/>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123772</xdr:rowOff>
    </xdr:from>
    <xdr:ext cx="762000" cy="259045"/>
    <xdr:sp macro="" textlink="">
      <xdr:nvSpPr>
        <xdr:cNvPr id="80" name="テキスト ボックス 79"/>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82" name="テキスト ボックス 81"/>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79022</xdr:rowOff>
    </xdr:from>
    <xdr:to>
      <xdr:col>23</xdr:col>
      <xdr:colOff>184150</xdr:colOff>
      <xdr:row>42</xdr:row>
      <xdr:rowOff>9172</xdr:rowOff>
    </xdr:to>
    <xdr:sp macro="" textlink="">
      <xdr:nvSpPr>
        <xdr:cNvPr id="88" name="楕円 87"/>
        <xdr:cNvSpPr/>
      </xdr:nvSpPr>
      <xdr:spPr>
        <a:xfrm>
          <a:off x="4902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51099</xdr:rowOff>
    </xdr:from>
    <xdr:ext cx="762000" cy="259045"/>
    <xdr:sp macro="" textlink="">
      <xdr:nvSpPr>
        <xdr:cNvPr id="89" name="財政力該当値テキスト"/>
        <xdr:cNvSpPr txBox="1"/>
      </xdr:nvSpPr>
      <xdr:spPr>
        <a:xfrm>
          <a:off x="5041900" y="708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79022</xdr:rowOff>
    </xdr:from>
    <xdr:to>
      <xdr:col>19</xdr:col>
      <xdr:colOff>184150</xdr:colOff>
      <xdr:row>42</xdr:row>
      <xdr:rowOff>9172</xdr:rowOff>
    </xdr:to>
    <xdr:sp macro="" textlink="">
      <xdr:nvSpPr>
        <xdr:cNvPr id="90" name="楕円 89"/>
        <xdr:cNvSpPr/>
      </xdr:nvSpPr>
      <xdr:spPr>
        <a:xfrm>
          <a:off x="4064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165399</xdr:rowOff>
    </xdr:from>
    <xdr:ext cx="736600" cy="259045"/>
    <xdr:sp macro="" textlink="">
      <xdr:nvSpPr>
        <xdr:cNvPr id="91" name="テキスト ボックス 90"/>
        <xdr:cNvSpPr txBox="1"/>
      </xdr:nvSpPr>
      <xdr:spPr>
        <a:xfrm>
          <a:off x="3733800" y="719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92428</xdr:rowOff>
    </xdr:from>
    <xdr:to>
      <xdr:col>15</xdr:col>
      <xdr:colOff>133350</xdr:colOff>
      <xdr:row>42</xdr:row>
      <xdr:rowOff>22578</xdr:rowOff>
    </xdr:to>
    <xdr:sp macro="" textlink="">
      <xdr:nvSpPr>
        <xdr:cNvPr id="92" name="楕円 91"/>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7355</xdr:rowOff>
    </xdr:from>
    <xdr:ext cx="762000" cy="259045"/>
    <xdr:sp macro="" textlink="">
      <xdr:nvSpPr>
        <xdr:cNvPr id="93" name="テキスト ボックス 92"/>
        <xdr:cNvSpPr txBox="1"/>
      </xdr:nvSpPr>
      <xdr:spPr>
        <a:xfrm>
          <a:off x="2844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95" name="テキスト ボックス 94"/>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96" name="楕円 95"/>
        <xdr:cNvSpPr/>
      </xdr:nvSpPr>
      <xdr:spPr>
        <a:xfrm>
          <a:off x="1397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97" name="テキスト ボックス 96"/>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経常収支比率は、前年度と比較して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ポイントの減となっております。</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これは市民税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等における経常一般財源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が増加したことが要因となっております。</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義務的経費の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抑制</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に努めてまいります。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160565</xdr:rowOff>
    </xdr:from>
    <xdr:to>
      <xdr:col>23</xdr:col>
      <xdr:colOff>133350</xdr:colOff>
      <xdr:row>67</xdr:row>
      <xdr:rowOff>158145</xdr:rowOff>
    </xdr:to>
    <xdr:cxnSp macro="">
      <xdr:nvCxnSpPr>
        <xdr:cNvPr id="129" name="直線コネクタ 128"/>
        <xdr:cNvCxnSpPr/>
      </xdr:nvCxnSpPr>
      <xdr:spPr>
        <a:xfrm flipV="1">
          <a:off x="4953000" y="9933215"/>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130222</xdr:rowOff>
    </xdr:from>
    <xdr:ext cx="762000" cy="259045"/>
    <xdr:sp macro="" textlink="">
      <xdr:nvSpPr>
        <xdr:cNvPr id="130" name="財政構造の弾力性最小値テキスト"/>
        <xdr:cNvSpPr txBox="1"/>
      </xdr:nvSpPr>
      <xdr:spPr>
        <a:xfrm>
          <a:off x="5041900" y="1161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158145</xdr:rowOff>
    </xdr:from>
    <xdr:to>
      <xdr:col>24</xdr:col>
      <xdr:colOff>12700</xdr:colOff>
      <xdr:row>67</xdr:row>
      <xdr:rowOff>158145</xdr:rowOff>
    </xdr:to>
    <xdr:cxnSp macro="">
      <xdr:nvCxnSpPr>
        <xdr:cNvPr id="131" name="直線コネクタ 130"/>
        <xdr:cNvCxnSpPr/>
      </xdr:nvCxnSpPr>
      <xdr:spPr>
        <a:xfrm>
          <a:off x="4864100" y="1164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75492</xdr:rowOff>
    </xdr:from>
    <xdr:ext cx="762000" cy="259045"/>
    <xdr:sp macro="" textlink="">
      <xdr:nvSpPr>
        <xdr:cNvPr id="132"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160565</xdr:rowOff>
    </xdr:from>
    <xdr:to>
      <xdr:col>24</xdr:col>
      <xdr:colOff>12700</xdr:colOff>
      <xdr:row>57</xdr:row>
      <xdr:rowOff>160565</xdr:rowOff>
    </xdr:to>
    <xdr:cxnSp macro="">
      <xdr:nvCxnSpPr>
        <xdr:cNvPr id="133" name="直線コネクタ 132"/>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105833</xdr:rowOff>
    </xdr:from>
    <xdr:to>
      <xdr:col>23</xdr:col>
      <xdr:colOff>133350</xdr:colOff>
      <xdr:row>60</xdr:row>
      <xdr:rowOff>163285</xdr:rowOff>
    </xdr:to>
    <xdr:cxnSp macro="">
      <xdr:nvCxnSpPr>
        <xdr:cNvPr id="134" name="直線コネクタ 133"/>
        <xdr:cNvCxnSpPr/>
      </xdr:nvCxnSpPr>
      <xdr:spPr>
        <a:xfrm flipV="1">
          <a:off x="4114800" y="10392833"/>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41322</xdr:rowOff>
    </xdr:from>
    <xdr:ext cx="762000" cy="259045"/>
    <xdr:sp macro="" textlink="">
      <xdr:nvSpPr>
        <xdr:cNvPr id="135" name="財政構造の弾力性平均値テキスト"/>
        <xdr:cNvSpPr txBox="1"/>
      </xdr:nvSpPr>
      <xdr:spPr>
        <a:xfrm>
          <a:off x="5041900" y="10842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69245</xdr:rowOff>
    </xdr:from>
    <xdr:to>
      <xdr:col>23</xdr:col>
      <xdr:colOff>184150</xdr:colOff>
      <xdr:row>63</xdr:row>
      <xdr:rowOff>170845</xdr:rowOff>
    </xdr:to>
    <xdr:sp macro="" textlink="">
      <xdr:nvSpPr>
        <xdr:cNvPr id="136" name="フローチャート: 判断 135"/>
        <xdr:cNvSpPr/>
      </xdr:nvSpPr>
      <xdr:spPr>
        <a:xfrm>
          <a:off x="4902200" y="1087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104926</xdr:rowOff>
    </xdr:from>
    <xdr:to>
      <xdr:col>19</xdr:col>
      <xdr:colOff>133350</xdr:colOff>
      <xdr:row>60</xdr:row>
      <xdr:rowOff>163285</xdr:rowOff>
    </xdr:to>
    <xdr:cxnSp macro="">
      <xdr:nvCxnSpPr>
        <xdr:cNvPr id="137" name="直線コネクタ 136"/>
        <xdr:cNvCxnSpPr/>
      </xdr:nvCxnSpPr>
      <xdr:spPr>
        <a:xfrm>
          <a:off x="3225800" y="10220476"/>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103717</xdr:rowOff>
    </xdr:from>
    <xdr:to>
      <xdr:col>19</xdr:col>
      <xdr:colOff>184150</xdr:colOff>
      <xdr:row>64</xdr:row>
      <xdr:rowOff>33867</xdr:rowOff>
    </xdr:to>
    <xdr:sp macro="" textlink="">
      <xdr:nvSpPr>
        <xdr:cNvPr id="138" name="フローチャート: 判断 137"/>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18644</xdr:rowOff>
    </xdr:from>
    <xdr:ext cx="736600" cy="259045"/>
    <xdr:sp macro="" textlink="">
      <xdr:nvSpPr>
        <xdr:cNvPr id="139" name="テキスト ボックス 138"/>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104926</xdr:rowOff>
    </xdr:from>
    <xdr:to>
      <xdr:col>15</xdr:col>
      <xdr:colOff>82550</xdr:colOff>
      <xdr:row>59</xdr:row>
      <xdr:rowOff>150888</xdr:rowOff>
    </xdr:to>
    <xdr:cxnSp macro="">
      <xdr:nvCxnSpPr>
        <xdr:cNvPr id="140" name="直線コネクタ 139"/>
        <xdr:cNvCxnSpPr/>
      </xdr:nvCxnSpPr>
      <xdr:spPr>
        <a:xfrm flipV="1">
          <a:off x="2336800" y="1022047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10885</xdr:rowOff>
    </xdr:from>
    <xdr:to>
      <xdr:col>15</xdr:col>
      <xdr:colOff>133350</xdr:colOff>
      <xdr:row>62</xdr:row>
      <xdr:rowOff>112485</xdr:rowOff>
    </xdr:to>
    <xdr:sp macro="" textlink="">
      <xdr:nvSpPr>
        <xdr:cNvPr id="141" name="フローチャート: 判断 140"/>
        <xdr:cNvSpPr/>
      </xdr:nvSpPr>
      <xdr:spPr>
        <a:xfrm>
          <a:off x="31750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97262</xdr:rowOff>
    </xdr:from>
    <xdr:ext cx="762000" cy="259045"/>
    <xdr:sp macro="" textlink="">
      <xdr:nvSpPr>
        <xdr:cNvPr id="142" name="テキスト ボックス 141"/>
        <xdr:cNvSpPr txBox="1"/>
      </xdr:nvSpPr>
      <xdr:spPr>
        <a:xfrm>
          <a:off x="2844800" y="1072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93435</xdr:rowOff>
    </xdr:from>
    <xdr:to>
      <xdr:col>11</xdr:col>
      <xdr:colOff>31750</xdr:colOff>
      <xdr:row>59</xdr:row>
      <xdr:rowOff>150888</xdr:rowOff>
    </xdr:to>
    <xdr:cxnSp macro="">
      <xdr:nvCxnSpPr>
        <xdr:cNvPr id="143" name="直線コネクタ 142"/>
        <xdr:cNvCxnSpPr/>
      </xdr:nvCxnSpPr>
      <xdr:spPr>
        <a:xfrm>
          <a:off x="1447800" y="1020898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68338</xdr:rowOff>
    </xdr:from>
    <xdr:to>
      <xdr:col>11</xdr:col>
      <xdr:colOff>82550</xdr:colOff>
      <xdr:row>62</xdr:row>
      <xdr:rowOff>169938</xdr:rowOff>
    </xdr:to>
    <xdr:sp macro="" textlink="">
      <xdr:nvSpPr>
        <xdr:cNvPr id="144" name="フローチャート: 判断 143"/>
        <xdr:cNvSpPr/>
      </xdr:nvSpPr>
      <xdr:spPr>
        <a:xfrm>
          <a:off x="2286000" y="10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154715</xdr:rowOff>
    </xdr:from>
    <xdr:ext cx="762000" cy="259045"/>
    <xdr:sp macro="" textlink="">
      <xdr:nvSpPr>
        <xdr:cNvPr id="145" name="テキスト ボックス 144"/>
        <xdr:cNvSpPr txBox="1"/>
      </xdr:nvSpPr>
      <xdr:spPr>
        <a:xfrm>
          <a:off x="1955800" y="1078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113393</xdr:rowOff>
    </xdr:from>
    <xdr:to>
      <xdr:col>7</xdr:col>
      <xdr:colOff>31750</xdr:colOff>
      <xdr:row>62</xdr:row>
      <xdr:rowOff>43543</xdr:rowOff>
    </xdr:to>
    <xdr:sp macro="" textlink="">
      <xdr:nvSpPr>
        <xdr:cNvPr id="146" name="フローチャート: 判断 145"/>
        <xdr:cNvSpPr/>
      </xdr:nvSpPr>
      <xdr:spPr>
        <a:xfrm>
          <a:off x="1397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28320</xdr:rowOff>
    </xdr:from>
    <xdr:ext cx="762000" cy="259045"/>
    <xdr:sp macro="" textlink="">
      <xdr:nvSpPr>
        <xdr:cNvPr id="147" name="テキスト ボックス 146"/>
        <xdr:cNvSpPr txBox="1"/>
      </xdr:nvSpPr>
      <xdr:spPr>
        <a:xfrm>
          <a:off x="1066800" y="1065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55033</xdr:rowOff>
    </xdr:from>
    <xdr:to>
      <xdr:col>23</xdr:col>
      <xdr:colOff>184150</xdr:colOff>
      <xdr:row>60</xdr:row>
      <xdr:rowOff>156633</xdr:rowOff>
    </xdr:to>
    <xdr:sp macro="" textlink="">
      <xdr:nvSpPr>
        <xdr:cNvPr id="153" name="楕円 152"/>
        <xdr:cNvSpPr/>
      </xdr:nvSpPr>
      <xdr:spPr>
        <a:xfrm>
          <a:off x="49022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71560</xdr:rowOff>
    </xdr:from>
    <xdr:ext cx="762000" cy="259045"/>
    <xdr:sp macro="" textlink="">
      <xdr:nvSpPr>
        <xdr:cNvPr id="154" name="財政構造の弾力性該当値テキスト"/>
        <xdr:cNvSpPr txBox="1"/>
      </xdr:nvSpPr>
      <xdr:spPr>
        <a:xfrm>
          <a:off x="5041900" y="1018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112485</xdr:rowOff>
    </xdr:from>
    <xdr:to>
      <xdr:col>19</xdr:col>
      <xdr:colOff>184150</xdr:colOff>
      <xdr:row>61</xdr:row>
      <xdr:rowOff>42635</xdr:rowOff>
    </xdr:to>
    <xdr:sp macro="" textlink="">
      <xdr:nvSpPr>
        <xdr:cNvPr id="155" name="楕円 154"/>
        <xdr:cNvSpPr/>
      </xdr:nvSpPr>
      <xdr:spPr>
        <a:xfrm>
          <a:off x="4064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52812</xdr:rowOff>
    </xdr:from>
    <xdr:ext cx="736600" cy="259045"/>
    <xdr:sp macro="" textlink="">
      <xdr:nvSpPr>
        <xdr:cNvPr id="156" name="テキスト ボックス 155"/>
        <xdr:cNvSpPr txBox="1"/>
      </xdr:nvSpPr>
      <xdr:spPr>
        <a:xfrm>
          <a:off x="3733800" y="10168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54126</xdr:rowOff>
    </xdr:from>
    <xdr:to>
      <xdr:col>15</xdr:col>
      <xdr:colOff>133350</xdr:colOff>
      <xdr:row>59</xdr:row>
      <xdr:rowOff>155726</xdr:rowOff>
    </xdr:to>
    <xdr:sp macro="" textlink="">
      <xdr:nvSpPr>
        <xdr:cNvPr id="157" name="楕円 156"/>
        <xdr:cNvSpPr/>
      </xdr:nvSpPr>
      <xdr:spPr>
        <a:xfrm>
          <a:off x="3175000" y="101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165903</xdr:rowOff>
    </xdr:from>
    <xdr:ext cx="762000" cy="259045"/>
    <xdr:sp macro="" textlink="">
      <xdr:nvSpPr>
        <xdr:cNvPr id="158" name="テキスト ボックス 157"/>
        <xdr:cNvSpPr txBox="1"/>
      </xdr:nvSpPr>
      <xdr:spPr>
        <a:xfrm>
          <a:off x="2844800" y="99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100088</xdr:rowOff>
    </xdr:from>
    <xdr:to>
      <xdr:col>11</xdr:col>
      <xdr:colOff>82550</xdr:colOff>
      <xdr:row>60</xdr:row>
      <xdr:rowOff>30238</xdr:rowOff>
    </xdr:to>
    <xdr:sp macro="" textlink="">
      <xdr:nvSpPr>
        <xdr:cNvPr id="159" name="楕円 158"/>
        <xdr:cNvSpPr/>
      </xdr:nvSpPr>
      <xdr:spPr>
        <a:xfrm>
          <a:off x="2286000" y="102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40415</xdr:rowOff>
    </xdr:from>
    <xdr:ext cx="762000" cy="259045"/>
    <xdr:sp macro="" textlink="">
      <xdr:nvSpPr>
        <xdr:cNvPr id="160" name="テキスト ボックス 159"/>
        <xdr:cNvSpPr txBox="1"/>
      </xdr:nvSpPr>
      <xdr:spPr>
        <a:xfrm>
          <a:off x="1955800" y="998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42635</xdr:rowOff>
    </xdr:from>
    <xdr:to>
      <xdr:col>7</xdr:col>
      <xdr:colOff>31750</xdr:colOff>
      <xdr:row>59</xdr:row>
      <xdr:rowOff>144235</xdr:rowOff>
    </xdr:to>
    <xdr:sp macro="" textlink="">
      <xdr:nvSpPr>
        <xdr:cNvPr id="161" name="楕円 160"/>
        <xdr:cNvSpPr/>
      </xdr:nvSpPr>
      <xdr:spPr>
        <a:xfrm>
          <a:off x="1397000" y="101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154412</xdr:rowOff>
    </xdr:from>
    <xdr:ext cx="762000" cy="259045"/>
    <xdr:sp macro="" textlink="">
      <xdr:nvSpPr>
        <xdr:cNvPr id="162" name="テキスト ボックス 161"/>
        <xdr:cNvSpPr txBox="1"/>
      </xdr:nvSpPr>
      <xdr:spPr>
        <a:xfrm>
          <a:off x="1066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[112,571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人口１人当たりの人件費・物件費等の決算額は、前年度と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同程度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、人件費・物件費に大きな変動はありません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行財政改革の取組みを通じて、効率的な財政運営に努めてまいります。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70188</xdr:rowOff>
    </xdr:from>
    <xdr:to>
      <xdr:col>23</xdr:col>
      <xdr:colOff>133350</xdr:colOff>
      <xdr:row>90</xdr:row>
      <xdr:rowOff>82214</xdr:rowOff>
    </xdr:to>
    <xdr:cxnSp macro="">
      <xdr:nvCxnSpPr>
        <xdr:cNvPr id="194" name="直線コネクタ 193"/>
        <xdr:cNvCxnSpPr/>
      </xdr:nvCxnSpPr>
      <xdr:spPr>
        <a:xfrm flipV="1">
          <a:off x="4953000" y="13957638"/>
          <a:ext cx="0" cy="1555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54291</xdr:rowOff>
    </xdr:from>
    <xdr:ext cx="762000" cy="259045"/>
    <xdr:sp macro="" textlink="">
      <xdr:nvSpPr>
        <xdr:cNvPr id="195" name="人件費・物件費等の状況最小値テキスト"/>
        <xdr:cNvSpPr txBox="1"/>
      </xdr:nvSpPr>
      <xdr:spPr>
        <a:xfrm>
          <a:off x="5041900" y="1548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82214</xdr:rowOff>
    </xdr:from>
    <xdr:to>
      <xdr:col>24</xdr:col>
      <xdr:colOff>12700</xdr:colOff>
      <xdr:row>90</xdr:row>
      <xdr:rowOff>82214</xdr:rowOff>
    </xdr:to>
    <xdr:cxnSp macro="">
      <xdr:nvCxnSpPr>
        <xdr:cNvPr id="196" name="直線コネクタ 195"/>
        <xdr:cNvCxnSpPr/>
      </xdr:nvCxnSpPr>
      <xdr:spPr>
        <a:xfrm>
          <a:off x="4864100" y="1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156565</xdr:rowOff>
    </xdr:from>
    <xdr:ext cx="762000" cy="259045"/>
    <xdr:sp macro="" textlink="">
      <xdr:nvSpPr>
        <xdr:cNvPr id="197" name="人件費・物件費等の状況最大値テキスト"/>
        <xdr:cNvSpPr txBox="1"/>
      </xdr:nvSpPr>
      <xdr:spPr>
        <a:xfrm>
          <a:off x="5041900" y="1370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70188</xdr:rowOff>
    </xdr:from>
    <xdr:to>
      <xdr:col>24</xdr:col>
      <xdr:colOff>12700</xdr:colOff>
      <xdr:row>81</xdr:row>
      <xdr:rowOff>70188</xdr:rowOff>
    </xdr:to>
    <xdr:cxnSp macro="">
      <xdr:nvCxnSpPr>
        <xdr:cNvPr id="198" name="直線コネクタ 197"/>
        <xdr:cNvCxnSpPr/>
      </xdr:nvCxnSpPr>
      <xdr:spPr>
        <a:xfrm>
          <a:off x="4864100" y="13957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101969</xdr:rowOff>
    </xdr:from>
    <xdr:to>
      <xdr:col>23</xdr:col>
      <xdr:colOff>133350</xdr:colOff>
      <xdr:row>83</xdr:row>
      <xdr:rowOff>116931</xdr:rowOff>
    </xdr:to>
    <xdr:cxnSp macro="">
      <xdr:nvCxnSpPr>
        <xdr:cNvPr id="199" name="直線コネクタ 198"/>
        <xdr:cNvCxnSpPr/>
      </xdr:nvCxnSpPr>
      <xdr:spPr>
        <a:xfrm>
          <a:off x="4114800" y="14332319"/>
          <a:ext cx="838200" cy="1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74798</xdr:rowOff>
    </xdr:from>
    <xdr:ext cx="762000" cy="259045"/>
    <xdr:sp macro="" textlink="">
      <xdr:nvSpPr>
        <xdr:cNvPr id="200" name="人件費・物件費等の状況平均値テキスト"/>
        <xdr:cNvSpPr txBox="1"/>
      </xdr:nvSpPr>
      <xdr:spPr>
        <a:xfrm>
          <a:off x="5041900" y="14133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58271</xdr:rowOff>
    </xdr:from>
    <xdr:to>
      <xdr:col>23</xdr:col>
      <xdr:colOff>184150</xdr:colOff>
      <xdr:row>83</xdr:row>
      <xdr:rowOff>159871</xdr:rowOff>
    </xdr:to>
    <xdr:sp macro="" textlink="">
      <xdr:nvSpPr>
        <xdr:cNvPr id="201" name="フローチャート: 判断 200"/>
        <xdr:cNvSpPr/>
      </xdr:nvSpPr>
      <xdr:spPr>
        <a:xfrm>
          <a:off x="49022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64878</xdr:rowOff>
    </xdr:from>
    <xdr:to>
      <xdr:col>19</xdr:col>
      <xdr:colOff>133350</xdr:colOff>
      <xdr:row>83</xdr:row>
      <xdr:rowOff>101969</xdr:rowOff>
    </xdr:to>
    <xdr:cxnSp macro="">
      <xdr:nvCxnSpPr>
        <xdr:cNvPr id="202" name="直線コネクタ 201"/>
        <xdr:cNvCxnSpPr/>
      </xdr:nvCxnSpPr>
      <xdr:spPr>
        <a:xfrm>
          <a:off x="3225800" y="14295228"/>
          <a:ext cx="889000" cy="3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136635</xdr:rowOff>
    </xdr:from>
    <xdr:to>
      <xdr:col>19</xdr:col>
      <xdr:colOff>184150</xdr:colOff>
      <xdr:row>84</xdr:row>
      <xdr:rowOff>66785</xdr:rowOff>
    </xdr:to>
    <xdr:sp macro="" textlink="">
      <xdr:nvSpPr>
        <xdr:cNvPr id="203" name="フローチャート: 判断 202"/>
        <xdr:cNvSpPr/>
      </xdr:nvSpPr>
      <xdr:spPr>
        <a:xfrm>
          <a:off x="4064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51562</xdr:rowOff>
    </xdr:from>
    <xdr:ext cx="736600" cy="259045"/>
    <xdr:sp macro="" textlink="">
      <xdr:nvSpPr>
        <xdr:cNvPr id="204" name="テキスト ボックス 203"/>
        <xdr:cNvSpPr txBox="1"/>
      </xdr:nvSpPr>
      <xdr:spPr>
        <a:xfrm>
          <a:off x="3733800" y="1445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39622</xdr:rowOff>
    </xdr:from>
    <xdr:to>
      <xdr:col>15</xdr:col>
      <xdr:colOff>82550</xdr:colOff>
      <xdr:row>83</xdr:row>
      <xdr:rowOff>64878</xdr:rowOff>
    </xdr:to>
    <xdr:cxnSp macro="">
      <xdr:nvCxnSpPr>
        <xdr:cNvPr id="205" name="直線コネクタ 204"/>
        <xdr:cNvCxnSpPr/>
      </xdr:nvCxnSpPr>
      <xdr:spPr>
        <a:xfrm>
          <a:off x="2336800" y="14269972"/>
          <a:ext cx="889000" cy="2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156848</xdr:rowOff>
    </xdr:from>
    <xdr:to>
      <xdr:col>15</xdr:col>
      <xdr:colOff>133350</xdr:colOff>
      <xdr:row>84</xdr:row>
      <xdr:rowOff>86998</xdr:rowOff>
    </xdr:to>
    <xdr:sp macro="" textlink="">
      <xdr:nvSpPr>
        <xdr:cNvPr id="206" name="フローチャート: 判断 205"/>
        <xdr:cNvSpPr/>
      </xdr:nvSpPr>
      <xdr:spPr>
        <a:xfrm>
          <a:off x="3175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71775</xdr:rowOff>
    </xdr:from>
    <xdr:ext cx="762000" cy="259045"/>
    <xdr:sp macro="" textlink="">
      <xdr:nvSpPr>
        <xdr:cNvPr id="207" name="テキスト ボックス 206"/>
        <xdr:cNvSpPr txBox="1"/>
      </xdr:nvSpPr>
      <xdr:spPr>
        <a:xfrm>
          <a:off x="2844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147335</xdr:rowOff>
    </xdr:from>
    <xdr:to>
      <xdr:col>11</xdr:col>
      <xdr:colOff>31750</xdr:colOff>
      <xdr:row>83</xdr:row>
      <xdr:rowOff>39622</xdr:rowOff>
    </xdr:to>
    <xdr:cxnSp macro="">
      <xdr:nvCxnSpPr>
        <xdr:cNvPr id="208" name="直線コネクタ 207"/>
        <xdr:cNvCxnSpPr/>
      </xdr:nvCxnSpPr>
      <xdr:spPr>
        <a:xfrm>
          <a:off x="1447800" y="14206235"/>
          <a:ext cx="889000" cy="6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52710</xdr:rowOff>
    </xdr:from>
    <xdr:to>
      <xdr:col>11</xdr:col>
      <xdr:colOff>82550</xdr:colOff>
      <xdr:row>83</xdr:row>
      <xdr:rowOff>154310</xdr:rowOff>
    </xdr:to>
    <xdr:sp macro="" textlink="">
      <xdr:nvSpPr>
        <xdr:cNvPr id="209" name="フローチャート: 判断 208"/>
        <xdr:cNvSpPr/>
      </xdr:nvSpPr>
      <xdr:spPr>
        <a:xfrm>
          <a:off x="2286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139087</xdr:rowOff>
    </xdr:from>
    <xdr:ext cx="762000" cy="259045"/>
    <xdr:sp macro="" textlink="">
      <xdr:nvSpPr>
        <xdr:cNvPr id="210" name="テキスト ボックス 209"/>
        <xdr:cNvSpPr txBox="1"/>
      </xdr:nvSpPr>
      <xdr:spPr>
        <a:xfrm>
          <a:off x="1955800" y="1436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8919</xdr:rowOff>
    </xdr:from>
    <xdr:to>
      <xdr:col>7</xdr:col>
      <xdr:colOff>31750</xdr:colOff>
      <xdr:row>83</xdr:row>
      <xdr:rowOff>110519</xdr:rowOff>
    </xdr:to>
    <xdr:sp macro="" textlink="">
      <xdr:nvSpPr>
        <xdr:cNvPr id="211" name="フローチャート: 判断 210"/>
        <xdr:cNvSpPr/>
      </xdr:nvSpPr>
      <xdr:spPr>
        <a:xfrm>
          <a:off x="1397000" y="142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95296</xdr:rowOff>
    </xdr:from>
    <xdr:ext cx="762000" cy="259045"/>
    <xdr:sp macro="" textlink="">
      <xdr:nvSpPr>
        <xdr:cNvPr id="212" name="テキスト ボックス 211"/>
        <xdr:cNvSpPr txBox="1"/>
      </xdr:nvSpPr>
      <xdr:spPr>
        <a:xfrm>
          <a:off x="1066800" y="1432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66131</xdr:rowOff>
    </xdr:from>
    <xdr:to>
      <xdr:col>23</xdr:col>
      <xdr:colOff>184150</xdr:colOff>
      <xdr:row>83</xdr:row>
      <xdr:rowOff>167731</xdr:rowOff>
    </xdr:to>
    <xdr:sp macro="" textlink="">
      <xdr:nvSpPr>
        <xdr:cNvPr id="218" name="楕円 217"/>
        <xdr:cNvSpPr/>
      </xdr:nvSpPr>
      <xdr:spPr>
        <a:xfrm>
          <a:off x="4902200" y="142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38208</xdr:rowOff>
    </xdr:from>
    <xdr:ext cx="762000" cy="259045"/>
    <xdr:sp macro="" textlink="">
      <xdr:nvSpPr>
        <xdr:cNvPr id="219" name="人件費・物件費等の状況該当値テキスト"/>
        <xdr:cNvSpPr txBox="1"/>
      </xdr:nvSpPr>
      <xdr:spPr>
        <a:xfrm>
          <a:off x="5041900" y="14268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51169</xdr:rowOff>
    </xdr:from>
    <xdr:to>
      <xdr:col>19</xdr:col>
      <xdr:colOff>184150</xdr:colOff>
      <xdr:row>83</xdr:row>
      <xdr:rowOff>152769</xdr:rowOff>
    </xdr:to>
    <xdr:sp macro="" textlink="">
      <xdr:nvSpPr>
        <xdr:cNvPr id="220" name="楕円 219"/>
        <xdr:cNvSpPr/>
      </xdr:nvSpPr>
      <xdr:spPr>
        <a:xfrm>
          <a:off x="4064000" y="1428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162946</xdr:rowOff>
    </xdr:from>
    <xdr:ext cx="736600" cy="259045"/>
    <xdr:sp macro="" textlink="">
      <xdr:nvSpPr>
        <xdr:cNvPr id="221" name="テキスト ボックス 220"/>
        <xdr:cNvSpPr txBox="1"/>
      </xdr:nvSpPr>
      <xdr:spPr>
        <a:xfrm>
          <a:off x="3733800" y="14050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14078</xdr:rowOff>
    </xdr:from>
    <xdr:to>
      <xdr:col>15</xdr:col>
      <xdr:colOff>133350</xdr:colOff>
      <xdr:row>83</xdr:row>
      <xdr:rowOff>115678</xdr:rowOff>
    </xdr:to>
    <xdr:sp macro="" textlink="">
      <xdr:nvSpPr>
        <xdr:cNvPr id="222" name="楕円 221"/>
        <xdr:cNvSpPr/>
      </xdr:nvSpPr>
      <xdr:spPr>
        <a:xfrm>
          <a:off x="3175000" y="1424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125855</xdr:rowOff>
    </xdr:from>
    <xdr:ext cx="762000" cy="259045"/>
    <xdr:sp macro="" textlink="">
      <xdr:nvSpPr>
        <xdr:cNvPr id="223" name="テキスト ボックス 222"/>
        <xdr:cNvSpPr txBox="1"/>
      </xdr:nvSpPr>
      <xdr:spPr>
        <a:xfrm>
          <a:off x="2844800" y="140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160272</xdr:rowOff>
    </xdr:from>
    <xdr:to>
      <xdr:col>11</xdr:col>
      <xdr:colOff>82550</xdr:colOff>
      <xdr:row>83</xdr:row>
      <xdr:rowOff>90422</xdr:rowOff>
    </xdr:to>
    <xdr:sp macro="" textlink="">
      <xdr:nvSpPr>
        <xdr:cNvPr id="224" name="楕円 223"/>
        <xdr:cNvSpPr/>
      </xdr:nvSpPr>
      <xdr:spPr>
        <a:xfrm>
          <a:off x="2286000" y="1421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100599</xdr:rowOff>
    </xdr:from>
    <xdr:ext cx="762000" cy="259045"/>
    <xdr:sp macro="" textlink="">
      <xdr:nvSpPr>
        <xdr:cNvPr id="225" name="テキスト ボックス 224"/>
        <xdr:cNvSpPr txBox="1"/>
      </xdr:nvSpPr>
      <xdr:spPr>
        <a:xfrm>
          <a:off x="1955800" y="1398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96535</xdr:rowOff>
    </xdr:from>
    <xdr:to>
      <xdr:col>7</xdr:col>
      <xdr:colOff>31750</xdr:colOff>
      <xdr:row>83</xdr:row>
      <xdr:rowOff>26685</xdr:rowOff>
    </xdr:to>
    <xdr:sp macro="" textlink="">
      <xdr:nvSpPr>
        <xdr:cNvPr id="226" name="楕円 225"/>
        <xdr:cNvSpPr/>
      </xdr:nvSpPr>
      <xdr:spPr>
        <a:xfrm>
          <a:off x="1397000" y="141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36862</xdr:rowOff>
    </xdr:from>
    <xdr:ext cx="762000" cy="259045"/>
    <xdr:sp macro="" textlink="">
      <xdr:nvSpPr>
        <xdr:cNvPr id="227" name="テキスト ボックス 226"/>
        <xdr:cNvSpPr txBox="1"/>
      </xdr:nvSpPr>
      <xdr:spPr>
        <a:xfrm>
          <a:off x="1066800" y="1392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給与水準は、前年度と比較して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ポイントとなっており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、給与について大きな変動はありません。</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今後も引き続き給与の適正化に取り組んでまいります。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これまでの取組みについては以下のとおりです。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（職員給与）</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日～平成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日　給与月額　　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89</xdr:row>
      <xdr:rowOff>69850</xdr:rowOff>
    </xdr:to>
    <xdr:cxnSp macro="">
      <xdr:nvCxnSpPr>
        <xdr:cNvPr id="256" name="直線コネクタ 255"/>
        <xdr:cNvCxnSpPr/>
      </xdr:nvCxnSpPr>
      <xdr:spPr>
        <a:xfrm flipV="1">
          <a:off x="17018000" y="1400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9"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60" name="直線コネクタ 259"/>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93134</xdr:rowOff>
    </xdr:from>
    <xdr:to>
      <xdr:col>81</xdr:col>
      <xdr:colOff>44450</xdr:colOff>
      <xdr:row>83</xdr:row>
      <xdr:rowOff>93134</xdr:rowOff>
    </xdr:to>
    <xdr:cxnSp macro="">
      <xdr:nvCxnSpPr>
        <xdr:cNvPr id="261" name="直線コネクタ 260"/>
        <xdr:cNvCxnSpPr/>
      </xdr:nvCxnSpPr>
      <xdr:spPr>
        <a:xfrm>
          <a:off x="16179800" y="143234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2"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93134</xdr:rowOff>
    </xdr:from>
    <xdr:to>
      <xdr:col>77</xdr:col>
      <xdr:colOff>44450</xdr:colOff>
      <xdr:row>84</xdr:row>
      <xdr:rowOff>62441</xdr:rowOff>
    </xdr:to>
    <xdr:cxnSp macro="">
      <xdr:nvCxnSpPr>
        <xdr:cNvPr id="264" name="直線コネクタ 263"/>
        <xdr:cNvCxnSpPr/>
      </xdr:nvCxnSpPr>
      <xdr:spPr>
        <a:xfrm flipV="1">
          <a:off x="15290800" y="14323484"/>
          <a:ext cx="8890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2116</xdr:rowOff>
    </xdr:from>
    <xdr:to>
      <xdr:col>72</xdr:col>
      <xdr:colOff>203200</xdr:colOff>
      <xdr:row>84</xdr:row>
      <xdr:rowOff>62441</xdr:rowOff>
    </xdr:to>
    <xdr:cxnSp macro="">
      <xdr:nvCxnSpPr>
        <xdr:cNvPr id="267" name="直線コネクタ 266"/>
        <xdr:cNvCxnSpPr/>
      </xdr:nvCxnSpPr>
      <xdr:spPr>
        <a:xfrm>
          <a:off x="14401800" y="1440391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161925</xdr:rowOff>
    </xdr:from>
    <xdr:to>
      <xdr:col>73</xdr:col>
      <xdr:colOff>44450</xdr:colOff>
      <xdr:row>86</xdr:row>
      <xdr:rowOff>92075</xdr:rowOff>
    </xdr:to>
    <xdr:sp macro="" textlink="">
      <xdr:nvSpPr>
        <xdr:cNvPr id="268" name="フローチャート: 判断 267"/>
        <xdr:cNvSpPr/>
      </xdr:nvSpPr>
      <xdr:spPr>
        <a:xfrm>
          <a:off x="15240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69" name="テキスト ボックス 268"/>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153459</xdr:rowOff>
    </xdr:from>
    <xdr:to>
      <xdr:col>68</xdr:col>
      <xdr:colOff>152400</xdr:colOff>
      <xdr:row>84</xdr:row>
      <xdr:rowOff>2116</xdr:rowOff>
    </xdr:to>
    <xdr:cxnSp macro="">
      <xdr:nvCxnSpPr>
        <xdr:cNvPr id="270" name="直線コネクタ 269"/>
        <xdr:cNvCxnSpPr/>
      </xdr:nvCxnSpPr>
      <xdr:spPr>
        <a:xfrm>
          <a:off x="13512800" y="1438380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71" name="フローチャート: 判断 270"/>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47218</xdr:rowOff>
    </xdr:from>
    <xdr:ext cx="762000" cy="259045"/>
    <xdr:sp macro="" textlink="">
      <xdr:nvSpPr>
        <xdr:cNvPr id="272" name="テキスト ボックス 271"/>
        <xdr:cNvSpPr txBox="1"/>
      </xdr:nvSpPr>
      <xdr:spPr>
        <a:xfrm>
          <a:off x="14020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3" name="フローチャート: 判断 272"/>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4" name="テキスト ボックス 273"/>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42334</xdr:rowOff>
    </xdr:from>
    <xdr:to>
      <xdr:col>81</xdr:col>
      <xdr:colOff>95250</xdr:colOff>
      <xdr:row>83</xdr:row>
      <xdr:rowOff>143934</xdr:rowOff>
    </xdr:to>
    <xdr:sp macro="" textlink="">
      <xdr:nvSpPr>
        <xdr:cNvPr id="280" name="楕円 279"/>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58861</xdr:rowOff>
    </xdr:from>
    <xdr:ext cx="762000" cy="259045"/>
    <xdr:sp macro="" textlink="">
      <xdr:nvSpPr>
        <xdr:cNvPr id="281" name="給与水準   （国との比較）該当値テキスト"/>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42334</xdr:rowOff>
    </xdr:from>
    <xdr:to>
      <xdr:col>77</xdr:col>
      <xdr:colOff>95250</xdr:colOff>
      <xdr:row>83</xdr:row>
      <xdr:rowOff>143934</xdr:rowOff>
    </xdr:to>
    <xdr:sp macro="" textlink="">
      <xdr:nvSpPr>
        <xdr:cNvPr id="282" name="楕円 281"/>
        <xdr:cNvSpPr/>
      </xdr:nvSpPr>
      <xdr:spPr>
        <a:xfrm>
          <a:off x="16129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154111</xdr:rowOff>
    </xdr:from>
    <xdr:ext cx="736600" cy="259045"/>
    <xdr:sp macro="" textlink="">
      <xdr:nvSpPr>
        <xdr:cNvPr id="283" name="テキスト ボックス 282"/>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11641</xdr:rowOff>
    </xdr:from>
    <xdr:to>
      <xdr:col>73</xdr:col>
      <xdr:colOff>44450</xdr:colOff>
      <xdr:row>84</xdr:row>
      <xdr:rowOff>113241</xdr:rowOff>
    </xdr:to>
    <xdr:sp macro="" textlink="">
      <xdr:nvSpPr>
        <xdr:cNvPr id="284" name="楕円 283"/>
        <xdr:cNvSpPr/>
      </xdr:nvSpPr>
      <xdr:spPr>
        <a:xfrm>
          <a:off x="15240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123418</xdr:rowOff>
    </xdr:from>
    <xdr:ext cx="762000" cy="259045"/>
    <xdr:sp macro="" textlink="">
      <xdr:nvSpPr>
        <xdr:cNvPr id="285" name="テキスト ボックス 284"/>
        <xdr:cNvSpPr txBox="1"/>
      </xdr:nvSpPr>
      <xdr:spPr>
        <a:xfrm>
          <a:off x="14909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122766</xdr:rowOff>
    </xdr:from>
    <xdr:to>
      <xdr:col>68</xdr:col>
      <xdr:colOff>203200</xdr:colOff>
      <xdr:row>84</xdr:row>
      <xdr:rowOff>52916</xdr:rowOff>
    </xdr:to>
    <xdr:sp macro="" textlink="">
      <xdr:nvSpPr>
        <xdr:cNvPr id="286" name="楕円 285"/>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87" name="テキスト ボックス 286"/>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102659</xdr:rowOff>
    </xdr:from>
    <xdr:to>
      <xdr:col>64</xdr:col>
      <xdr:colOff>152400</xdr:colOff>
      <xdr:row>84</xdr:row>
      <xdr:rowOff>32809</xdr:rowOff>
    </xdr:to>
    <xdr:sp macro="" textlink="">
      <xdr:nvSpPr>
        <xdr:cNvPr id="288" name="楕円 287"/>
        <xdr:cNvSpPr/>
      </xdr:nvSpPr>
      <xdr:spPr>
        <a:xfrm>
          <a:off x="13462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42986</xdr:rowOff>
    </xdr:from>
    <xdr:ext cx="762000" cy="259045"/>
    <xdr:sp macro="" textlink="">
      <xdr:nvSpPr>
        <xdr:cNvPr id="289" name="テキスト ボックス 288"/>
        <xdr:cNvSpPr txBox="1"/>
      </xdr:nvSpPr>
      <xdr:spPr>
        <a:xfrm>
          <a:off x="13131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人口千人当たりの職員数は、前年度と比較して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同程度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おり、職員数に大きな変動はありません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行政改革プラン</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NEXT STAGE</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年度）に沿って、現正規職員数を基準とし、新たな行政需要に対しても再配置により対応することで、職員数の適正管理に努めてまいります。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67</xdr:row>
      <xdr:rowOff>7620</xdr:rowOff>
    </xdr:to>
    <xdr:cxnSp macro="">
      <xdr:nvCxnSpPr>
        <xdr:cNvPr id="321" name="直線コネクタ 320"/>
        <xdr:cNvCxnSpPr/>
      </xdr:nvCxnSpPr>
      <xdr:spPr>
        <a:xfrm flipV="1">
          <a:off x="17018000" y="10077994"/>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151147</xdr:rowOff>
    </xdr:from>
    <xdr:ext cx="762000" cy="259045"/>
    <xdr:sp macro="" textlink="">
      <xdr:nvSpPr>
        <xdr:cNvPr id="322" name="定員管理の状況最小値テキスト"/>
        <xdr:cNvSpPr txBox="1"/>
      </xdr:nvSpPr>
      <xdr:spPr>
        <a:xfrm>
          <a:off x="17106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7620</xdr:rowOff>
    </xdr:from>
    <xdr:to>
      <xdr:col>81</xdr:col>
      <xdr:colOff>133350</xdr:colOff>
      <xdr:row>67</xdr:row>
      <xdr:rowOff>7620</xdr:rowOff>
    </xdr:to>
    <xdr:cxnSp macro="">
      <xdr:nvCxnSpPr>
        <xdr:cNvPr id="323" name="直線コネクタ 322"/>
        <xdr:cNvCxnSpPr/>
      </xdr:nvCxnSpPr>
      <xdr:spPr>
        <a:xfrm>
          <a:off x="16929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24"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25" name="直線コネクタ 324"/>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79828</xdr:rowOff>
    </xdr:from>
    <xdr:to>
      <xdr:col>81</xdr:col>
      <xdr:colOff>44450</xdr:colOff>
      <xdr:row>63</xdr:row>
      <xdr:rowOff>90170</xdr:rowOff>
    </xdr:to>
    <xdr:cxnSp macro="">
      <xdr:nvCxnSpPr>
        <xdr:cNvPr id="326" name="直線コネクタ 325"/>
        <xdr:cNvCxnSpPr/>
      </xdr:nvCxnSpPr>
      <xdr:spPr>
        <a:xfrm>
          <a:off x="16179800" y="10881178"/>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150603</xdr:rowOff>
    </xdr:from>
    <xdr:ext cx="762000" cy="259045"/>
    <xdr:sp macro="" textlink="">
      <xdr:nvSpPr>
        <xdr:cNvPr id="327" name="定員管理の状況平均値テキスト"/>
        <xdr:cNvSpPr txBox="1"/>
      </xdr:nvSpPr>
      <xdr:spPr>
        <a:xfrm>
          <a:off x="17106900" y="1043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8" name="フローチャート: 判断 327"/>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17780</xdr:rowOff>
    </xdr:from>
    <xdr:to>
      <xdr:col>77</xdr:col>
      <xdr:colOff>44450</xdr:colOff>
      <xdr:row>63</xdr:row>
      <xdr:rowOff>79828</xdr:rowOff>
    </xdr:to>
    <xdr:cxnSp macro="">
      <xdr:nvCxnSpPr>
        <xdr:cNvPr id="329" name="直線コネクタ 328"/>
        <xdr:cNvCxnSpPr/>
      </xdr:nvCxnSpPr>
      <xdr:spPr>
        <a:xfrm>
          <a:off x="15290800" y="10819130"/>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30" name="フローチャート: 判断 329"/>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77850</xdr:rowOff>
    </xdr:from>
    <xdr:ext cx="736600" cy="259045"/>
    <xdr:sp macro="" textlink="">
      <xdr:nvSpPr>
        <xdr:cNvPr id="331" name="テキスト ボックス 330"/>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134076</xdr:rowOff>
    </xdr:from>
    <xdr:to>
      <xdr:col>72</xdr:col>
      <xdr:colOff>203200</xdr:colOff>
      <xdr:row>63</xdr:row>
      <xdr:rowOff>17780</xdr:rowOff>
    </xdr:to>
    <xdr:cxnSp macro="">
      <xdr:nvCxnSpPr>
        <xdr:cNvPr id="332" name="直線コネクタ 331"/>
        <xdr:cNvCxnSpPr/>
      </xdr:nvCxnSpPr>
      <xdr:spPr>
        <a:xfrm>
          <a:off x="14401800" y="10763976"/>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14333</xdr:rowOff>
    </xdr:from>
    <xdr:to>
      <xdr:col>73</xdr:col>
      <xdr:colOff>44450</xdr:colOff>
      <xdr:row>62</xdr:row>
      <xdr:rowOff>115933</xdr:rowOff>
    </xdr:to>
    <xdr:sp macro="" textlink="">
      <xdr:nvSpPr>
        <xdr:cNvPr id="333" name="フローチャート: 判断 332"/>
        <xdr:cNvSpPr/>
      </xdr:nvSpPr>
      <xdr:spPr>
        <a:xfrm>
          <a:off x="15240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126110</xdr:rowOff>
    </xdr:from>
    <xdr:ext cx="762000" cy="259045"/>
    <xdr:sp macro="" textlink="">
      <xdr:nvSpPr>
        <xdr:cNvPr id="334" name="テキスト ボックス 333"/>
        <xdr:cNvSpPr txBox="1"/>
      </xdr:nvSpPr>
      <xdr:spPr>
        <a:xfrm>
          <a:off x="14909800" y="1041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92710</xdr:rowOff>
    </xdr:from>
    <xdr:to>
      <xdr:col>68</xdr:col>
      <xdr:colOff>152400</xdr:colOff>
      <xdr:row>62</xdr:row>
      <xdr:rowOff>134076</xdr:rowOff>
    </xdr:to>
    <xdr:cxnSp macro="">
      <xdr:nvCxnSpPr>
        <xdr:cNvPr id="335" name="直線コネクタ 334"/>
        <xdr:cNvCxnSpPr/>
      </xdr:nvCxnSpPr>
      <xdr:spPr>
        <a:xfrm>
          <a:off x="13512800" y="1072261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6" name="フローチャート: 判断 335"/>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77850</xdr:rowOff>
    </xdr:from>
    <xdr:ext cx="762000" cy="259045"/>
    <xdr:sp macro="" textlink="">
      <xdr:nvSpPr>
        <xdr:cNvPr id="337" name="テキスト ボックス 336"/>
        <xdr:cNvSpPr txBox="1"/>
      </xdr:nvSpPr>
      <xdr:spPr>
        <a:xfrm>
          <a:off x="14020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151312</xdr:rowOff>
    </xdr:from>
    <xdr:to>
      <xdr:col>64</xdr:col>
      <xdr:colOff>152400</xdr:colOff>
      <xdr:row>62</xdr:row>
      <xdr:rowOff>81462</xdr:rowOff>
    </xdr:to>
    <xdr:sp macro="" textlink="">
      <xdr:nvSpPr>
        <xdr:cNvPr id="338" name="フローチャート: 判断 337"/>
        <xdr:cNvSpPr/>
      </xdr:nvSpPr>
      <xdr:spPr>
        <a:xfrm>
          <a:off x="13462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91639</xdr:rowOff>
    </xdr:from>
    <xdr:ext cx="762000" cy="259045"/>
    <xdr:sp macro="" textlink="">
      <xdr:nvSpPr>
        <xdr:cNvPr id="339" name="テキスト ボックス 338"/>
        <xdr:cNvSpPr txBox="1"/>
      </xdr:nvSpPr>
      <xdr:spPr>
        <a:xfrm>
          <a:off x="13131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39370</xdr:rowOff>
    </xdr:from>
    <xdr:to>
      <xdr:col>81</xdr:col>
      <xdr:colOff>95250</xdr:colOff>
      <xdr:row>63</xdr:row>
      <xdr:rowOff>140970</xdr:rowOff>
    </xdr:to>
    <xdr:sp macro="" textlink="">
      <xdr:nvSpPr>
        <xdr:cNvPr id="345" name="楕円 344"/>
        <xdr:cNvSpPr/>
      </xdr:nvSpPr>
      <xdr:spPr>
        <a:xfrm>
          <a:off x="16967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11447</xdr:rowOff>
    </xdr:from>
    <xdr:ext cx="762000" cy="259045"/>
    <xdr:sp macro="" textlink="">
      <xdr:nvSpPr>
        <xdr:cNvPr id="346" name="定員管理の状況該当値テキスト"/>
        <xdr:cNvSpPr txBox="1"/>
      </xdr:nvSpPr>
      <xdr:spPr>
        <a:xfrm>
          <a:off x="17106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29028</xdr:rowOff>
    </xdr:from>
    <xdr:to>
      <xdr:col>77</xdr:col>
      <xdr:colOff>95250</xdr:colOff>
      <xdr:row>63</xdr:row>
      <xdr:rowOff>130628</xdr:rowOff>
    </xdr:to>
    <xdr:sp macro="" textlink="">
      <xdr:nvSpPr>
        <xdr:cNvPr id="347" name="楕円 346"/>
        <xdr:cNvSpPr/>
      </xdr:nvSpPr>
      <xdr:spPr>
        <a:xfrm>
          <a:off x="161290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115405</xdr:rowOff>
    </xdr:from>
    <xdr:ext cx="736600" cy="259045"/>
    <xdr:sp macro="" textlink="">
      <xdr:nvSpPr>
        <xdr:cNvPr id="348" name="テキスト ボックス 347"/>
        <xdr:cNvSpPr txBox="1"/>
      </xdr:nvSpPr>
      <xdr:spPr>
        <a:xfrm>
          <a:off x="15798800" y="10916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138430</xdr:rowOff>
    </xdr:from>
    <xdr:to>
      <xdr:col>73</xdr:col>
      <xdr:colOff>44450</xdr:colOff>
      <xdr:row>63</xdr:row>
      <xdr:rowOff>68580</xdr:rowOff>
    </xdr:to>
    <xdr:sp macro="" textlink="">
      <xdr:nvSpPr>
        <xdr:cNvPr id="349" name="楕円 348"/>
        <xdr:cNvSpPr/>
      </xdr:nvSpPr>
      <xdr:spPr>
        <a:xfrm>
          <a:off x="15240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53357</xdr:rowOff>
    </xdr:from>
    <xdr:ext cx="762000" cy="259045"/>
    <xdr:sp macro="" textlink="">
      <xdr:nvSpPr>
        <xdr:cNvPr id="350" name="テキスト ボックス 349"/>
        <xdr:cNvSpPr txBox="1"/>
      </xdr:nvSpPr>
      <xdr:spPr>
        <a:xfrm>
          <a:off x="14909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83276</xdr:rowOff>
    </xdr:from>
    <xdr:to>
      <xdr:col>68</xdr:col>
      <xdr:colOff>203200</xdr:colOff>
      <xdr:row>63</xdr:row>
      <xdr:rowOff>13426</xdr:rowOff>
    </xdr:to>
    <xdr:sp macro="" textlink="">
      <xdr:nvSpPr>
        <xdr:cNvPr id="351" name="楕円 350"/>
        <xdr:cNvSpPr/>
      </xdr:nvSpPr>
      <xdr:spPr>
        <a:xfrm>
          <a:off x="14351000" y="107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169653</xdr:rowOff>
    </xdr:from>
    <xdr:ext cx="762000" cy="259045"/>
    <xdr:sp macro="" textlink="">
      <xdr:nvSpPr>
        <xdr:cNvPr id="352" name="テキスト ボックス 351"/>
        <xdr:cNvSpPr txBox="1"/>
      </xdr:nvSpPr>
      <xdr:spPr>
        <a:xfrm>
          <a:off x="14020800" y="1079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41910</xdr:rowOff>
    </xdr:from>
    <xdr:to>
      <xdr:col>64</xdr:col>
      <xdr:colOff>152400</xdr:colOff>
      <xdr:row>62</xdr:row>
      <xdr:rowOff>143510</xdr:rowOff>
    </xdr:to>
    <xdr:sp macro="" textlink="">
      <xdr:nvSpPr>
        <xdr:cNvPr id="353" name="楕円 352"/>
        <xdr:cNvSpPr/>
      </xdr:nvSpPr>
      <xdr:spPr>
        <a:xfrm>
          <a:off x="13462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128287</xdr:rowOff>
    </xdr:from>
    <xdr:ext cx="762000" cy="259045"/>
    <xdr:sp macro="" textlink="">
      <xdr:nvSpPr>
        <xdr:cNvPr id="354" name="テキスト ボックス 353"/>
        <xdr:cNvSpPr txBox="1"/>
      </xdr:nvSpPr>
      <xdr:spPr>
        <a:xfrm>
          <a:off x="13131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実質公債費比率は、前年度と比較して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ポイントの増となっております。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地方債については、毎年の償還額以上に借入を行わないことを基本とすることで、地方債の残高の減少に繋げてきました。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今後も引き続き、財政基盤安定化計画に基づき、基金及び市債の発行管理などにより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、公債費の将来負担が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過大にならないよう、健全な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財政運営に努めてまいります。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62593</xdr:rowOff>
    </xdr:to>
    <xdr:cxnSp macro="">
      <xdr:nvCxnSpPr>
        <xdr:cNvPr id="384" name="直線コネクタ 383"/>
        <xdr:cNvCxnSpPr/>
      </xdr:nvCxnSpPr>
      <xdr:spPr>
        <a:xfrm flipV="1">
          <a:off x="17018000" y="6272590"/>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34670</xdr:rowOff>
    </xdr:from>
    <xdr:ext cx="762000" cy="259045"/>
    <xdr:sp macro="" textlink="">
      <xdr:nvSpPr>
        <xdr:cNvPr id="385" name="公債費負担の状況最小値テキスト"/>
        <xdr:cNvSpPr txBox="1"/>
      </xdr:nvSpPr>
      <xdr:spPr>
        <a:xfrm>
          <a:off x="17106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62593</xdr:rowOff>
    </xdr:from>
    <xdr:to>
      <xdr:col>81</xdr:col>
      <xdr:colOff>133350</xdr:colOff>
      <xdr:row>45</xdr:row>
      <xdr:rowOff>62593</xdr:rowOff>
    </xdr:to>
    <xdr:cxnSp macro="">
      <xdr:nvCxnSpPr>
        <xdr:cNvPr id="386" name="直線コネクタ 385"/>
        <xdr:cNvCxnSpPr/>
      </xdr:nvCxnSpPr>
      <xdr:spPr>
        <a:xfrm>
          <a:off x="16929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7"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8" name="直線コネクタ 387"/>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139398</xdr:rowOff>
    </xdr:from>
    <xdr:to>
      <xdr:col>81</xdr:col>
      <xdr:colOff>44450</xdr:colOff>
      <xdr:row>42</xdr:row>
      <xdr:rowOff>25400</xdr:rowOff>
    </xdr:to>
    <xdr:cxnSp macro="">
      <xdr:nvCxnSpPr>
        <xdr:cNvPr id="389" name="直線コネクタ 388"/>
        <xdr:cNvCxnSpPr/>
      </xdr:nvCxnSpPr>
      <xdr:spPr>
        <a:xfrm>
          <a:off x="16179800" y="7168848"/>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90"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91" name="フローチャート: 判断 390"/>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41</xdr:row>
      <xdr:rowOff>139398</xdr:rowOff>
    </xdr:to>
    <xdr:cxnSp macro="">
      <xdr:nvCxnSpPr>
        <xdr:cNvPr id="392" name="直線コネクタ 391"/>
        <xdr:cNvCxnSpPr/>
      </xdr:nvCxnSpPr>
      <xdr:spPr>
        <a:xfrm>
          <a:off x="15290800" y="714586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93" name="フローチャート: 判断 392"/>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94" name="テキスト ボックス 393"/>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42</xdr:row>
      <xdr:rowOff>117324</xdr:rowOff>
    </xdr:to>
    <xdr:cxnSp macro="">
      <xdr:nvCxnSpPr>
        <xdr:cNvPr id="395" name="直線コネクタ 394"/>
        <xdr:cNvCxnSpPr/>
      </xdr:nvCxnSpPr>
      <xdr:spPr>
        <a:xfrm flipV="1">
          <a:off x="14401800" y="714586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6" name="フローチャート: 判断 395"/>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397" name="テキスト ボックス 396"/>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117324</xdr:rowOff>
    </xdr:from>
    <xdr:to>
      <xdr:col>68</xdr:col>
      <xdr:colOff>152400</xdr:colOff>
      <xdr:row>43</xdr:row>
      <xdr:rowOff>141212</xdr:rowOff>
    </xdr:to>
    <xdr:cxnSp macro="">
      <xdr:nvCxnSpPr>
        <xdr:cNvPr id="398" name="直線コネクタ 397"/>
        <xdr:cNvCxnSpPr/>
      </xdr:nvCxnSpPr>
      <xdr:spPr>
        <a:xfrm flipV="1">
          <a:off x="13512800" y="7318224"/>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9" name="フローチャート: 判断 398"/>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400" name="テキスト ボックス 399"/>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1" name="フローチャート: 判断 40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402" name="テキスト ボックス 401"/>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408" name="楕円 407"/>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409"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88598</xdr:rowOff>
    </xdr:from>
    <xdr:to>
      <xdr:col>77</xdr:col>
      <xdr:colOff>95250</xdr:colOff>
      <xdr:row>42</xdr:row>
      <xdr:rowOff>18748</xdr:rowOff>
    </xdr:to>
    <xdr:sp macro="" textlink="">
      <xdr:nvSpPr>
        <xdr:cNvPr id="410" name="楕円 409"/>
        <xdr:cNvSpPr/>
      </xdr:nvSpPr>
      <xdr:spPr>
        <a:xfrm>
          <a:off x="16129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3525</xdr:rowOff>
    </xdr:from>
    <xdr:ext cx="736600" cy="259045"/>
    <xdr:sp macro="" textlink="">
      <xdr:nvSpPr>
        <xdr:cNvPr id="411" name="テキスト ボックス 410"/>
        <xdr:cNvSpPr txBox="1"/>
      </xdr:nvSpPr>
      <xdr:spPr>
        <a:xfrm>
          <a:off x="15798800" y="720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12" name="楕円 411"/>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413" name="テキスト ボックス 412"/>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66524</xdr:rowOff>
    </xdr:from>
    <xdr:to>
      <xdr:col>68</xdr:col>
      <xdr:colOff>203200</xdr:colOff>
      <xdr:row>42</xdr:row>
      <xdr:rowOff>168124</xdr:rowOff>
    </xdr:to>
    <xdr:sp macro="" textlink="">
      <xdr:nvSpPr>
        <xdr:cNvPr id="414" name="楕円 413"/>
        <xdr:cNvSpPr/>
      </xdr:nvSpPr>
      <xdr:spPr>
        <a:xfrm>
          <a:off x="14351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152901</xdr:rowOff>
    </xdr:from>
    <xdr:ext cx="762000" cy="259045"/>
    <xdr:sp macro="" textlink="">
      <xdr:nvSpPr>
        <xdr:cNvPr id="415" name="テキスト ボックス 414"/>
        <xdr:cNvSpPr txBox="1"/>
      </xdr:nvSpPr>
      <xdr:spPr>
        <a:xfrm>
          <a:off x="14020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90412</xdr:rowOff>
    </xdr:from>
    <xdr:to>
      <xdr:col>64</xdr:col>
      <xdr:colOff>152400</xdr:colOff>
      <xdr:row>44</xdr:row>
      <xdr:rowOff>20562</xdr:rowOff>
    </xdr:to>
    <xdr:sp macro="" textlink="">
      <xdr:nvSpPr>
        <xdr:cNvPr id="416" name="楕円 415"/>
        <xdr:cNvSpPr/>
      </xdr:nvSpPr>
      <xdr:spPr>
        <a:xfrm>
          <a:off x="13462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5339</xdr:rowOff>
    </xdr:from>
    <xdr:ext cx="762000" cy="259045"/>
    <xdr:sp macro="" textlink="">
      <xdr:nvSpPr>
        <xdr:cNvPr id="417" name="テキスト ボックス 416"/>
        <xdr:cNvSpPr txBox="1"/>
      </xdr:nvSpPr>
      <xdr:spPr>
        <a:xfrm>
          <a:off x="13131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将来負担比率は、前年度と比較して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これは、財政調整基金等の積立てにより充当可能基金が増加した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ことが要因です。</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、財政基盤安定化計画に基づき、基金及び市債の発行管理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により、将来の財政運営に過大な負担とならないよう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、健全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な財政運営に努めてまいります。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46" name="直線コネクタ 445"/>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47" name="将来負担の状況最小値テキスト"/>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48" name="直線コネクタ 447"/>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169333</xdr:rowOff>
    </xdr:from>
    <xdr:to>
      <xdr:col>81</xdr:col>
      <xdr:colOff>44450</xdr:colOff>
      <xdr:row>19</xdr:row>
      <xdr:rowOff>101106</xdr:rowOff>
    </xdr:to>
    <xdr:cxnSp macro="">
      <xdr:nvCxnSpPr>
        <xdr:cNvPr id="451" name="直線コネクタ 450"/>
        <xdr:cNvCxnSpPr/>
      </xdr:nvCxnSpPr>
      <xdr:spPr>
        <a:xfrm flipV="1">
          <a:off x="16179800" y="3255433"/>
          <a:ext cx="838200" cy="10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169350</xdr:rowOff>
    </xdr:from>
    <xdr:ext cx="762000" cy="259045"/>
    <xdr:sp macro="" textlink="">
      <xdr:nvSpPr>
        <xdr:cNvPr id="452" name="将来負担の状況平均値テキスト"/>
        <xdr:cNvSpPr txBox="1"/>
      </xdr:nvSpPr>
      <xdr:spPr>
        <a:xfrm>
          <a:off x="17106900" y="2398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152823</xdr:rowOff>
    </xdr:from>
    <xdr:to>
      <xdr:col>81</xdr:col>
      <xdr:colOff>95250</xdr:colOff>
      <xdr:row>15</xdr:row>
      <xdr:rowOff>82973</xdr:rowOff>
    </xdr:to>
    <xdr:sp macro="" textlink="">
      <xdr:nvSpPr>
        <xdr:cNvPr id="453" name="フローチャート: 判断 452"/>
        <xdr:cNvSpPr/>
      </xdr:nvSpPr>
      <xdr:spPr>
        <a:xfrm>
          <a:off x="169672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82338</xdr:rowOff>
    </xdr:from>
    <xdr:to>
      <xdr:col>77</xdr:col>
      <xdr:colOff>44450</xdr:colOff>
      <xdr:row>19</xdr:row>
      <xdr:rowOff>101106</xdr:rowOff>
    </xdr:to>
    <xdr:cxnSp macro="">
      <xdr:nvCxnSpPr>
        <xdr:cNvPr id="454" name="直線コネクタ 453"/>
        <xdr:cNvCxnSpPr/>
      </xdr:nvCxnSpPr>
      <xdr:spPr>
        <a:xfrm>
          <a:off x="15290800" y="3339888"/>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142099</xdr:rowOff>
    </xdr:from>
    <xdr:to>
      <xdr:col>77</xdr:col>
      <xdr:colOff>95250</xdr:colOff>
      <xdr:row>15</xdr:row>
      <xdr:rowOff>72249</xdr:rowOff>
    </xdr:to>
    <xdr:sp macro="" textlink="">
      <xdr:nvSpPr>
        <xdr:cNvPr id="455" name="フローチャート: 判断 454"/>
        <xdr:cNvSpPr/>
      </xdr:nvSpPr>
      <xdr:spPr>
        <a:xfrm>
          <a:off x="16129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82426</xdr:rowOff>
    </xdr:from>
    <xdr:ext cx="736600" cy="259045"/>
    <xdr:sp macro="" textlink="">
      <xdr:nvSpPr>
        <xdr:cNvPr id="456" name="テキスト ボックス 455"/>
        <xdr:cNvSpPr txBox="1"/>
      </xdr:nvSpPr>
      <xdr:spPr>
        <a:xfrm>
          <a:off x="15798800" y="2311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82338</xdr:rowOff>
    </xdr:from>
    <xdr:to>
      <xdr:col>72</xdr:col>
      <xdr:colOff>203200</xdr:colOff>
      <xdr:row>20</xdr:row>
      <xdr:rowOff>44944</xdr:rowOff>
    </xdr:to>
    <xdr:cxnSp macro="">
      <xdr:nvCxnSpPr>
        <xdr:cNvPr id="457" name="直線コネクタ 456"/>
        <xdr:cNvCxnSpPr/>
      </xdr:nvCxnSpPr>
      <xdr:spPr>
        <a:xfrm flipV="1">
          <a:off x="14401800" y="3339888"/>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88618</xdr:rowOff>
    </xdr:from>
    <xdr:to>
      <xdr:col>73</xdr:col>
      <xdr:colOff>44450</xdr:colOff>
      <xdr:row>16</xdr:row>
      <xdr:rowOff>18768</xdr:rowOff>
    </xdr:to>
    <xdr:sp macro="" textlink="">
      <xdr:nvSpPr>
        <xdr:cNvPr id="458" name="フローチャート: 判断 457"/>
        <xdr:cNvSpPr/>
      </xdr:nvSpPr>
      <xdr:spPr>
        <a:xfrm>
          <a:off x="15240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28945</xdr:rowOff>
    </xdr:from>
    <xdr:ext cx="762000" cy="259045"/>
    <xdr:sp macro="" textlink="">
      <xdr:nvSpPr>
        <xdr:cNvPr id="459" name="テキスト ボックス 458"/>
        <xdr:cNvSpPr txBox="1"/>
      </xdr:nvSpPr>
      <xdr:spPr>
        <a:xfrm>
          <a:off x="14909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44944</xdr:rowOff>
    </xdr:from>
    <xdr:to>
      <xdr:col>68</xdr:col>
      <xdr:colOff>152400</xdr:colOff>
      <xdr:row>20</xdr:row>
      <xdr:rowOff>166934</xdr:rowOff>
    </xdr:to>
    <xdr:cxnSp macro="">
      <xdr:nvCxnSpPr>
        <xdr:cNvPr id="460" name="直線コネクタ 459"/>
        <xdr:cNvCxnSpPr/>
      </xdr:nvCxnSpPr>
      <xdr:spPr>
        <a:xfrm flipV="1">
          <a:off x="13512800" y="3473944"/>
          <a:ext cx="889000" cy="12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156986</xdr:rowOff>
    </xdr:from>
    <xdr:to>
      <xdr:col>68</xdr:col>
      <xdr:colOff>203200</xdr:colOff>
      <xdr:row>16</xdr:row>
      <xdr:rowOff>87136</xdr:rowOff>
    </xdr:to>
    <xdr:sp macro="" textlink="">
      <xdr:nvSpPr>
        <xdr:cNvPr id="461" name="フローチャート: 判断 460"/>
        <xdr:cNvSpPr/>
      </xdr:nvSpPr>
      <xdr:spPr>
        <a:xfrm>
          <a:off x="14351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97313</xdr:rowOff>
    </xdr:from>
    <xdr:ext cx="762000" cy="259045"/>
    <xdr:sp macro="" textlink="">
      <xdr:nvSpPr>
        <xdr:cNvPr id="462" name="テキスト ボックス 461"/>
        <xdr:cNvSpPr txBox="1"/>
      </xdr:nvSpPr>
      <xdr:spPr>
        <a:xfrm>
          <a:off x="14020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13688</xdr:rowOff>
    </xdr:from>
    <xdr:to>
      <xdr:col>64</xdr:col>
      <xdr:colOff>152400</xdr:colOff>
      <xdr:row>16</xdr:row>
      <xdr:rowOff>115288</xdr:rowOff>
    </xdr:to>
    <xdr:sp macro="" textlink="">
      <xdr:nvSpPr>
        <xdr:cNvPr id="463" name="フローチャート: 判断 462"/>
        <xdr:cNvSpPr/>
      </xdr:nvSpPr>
      <xdr:spPr>
        <a:xfrm>
          <a:off x="13462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125465</xdr:rowOff>
    </xdr:from>
    <xdr:ext cx="762000" cy="259045"/>
    <xdr:sp macro="" textlink="">
      <xdr:nvSpPr>
        <xdr:cNvPr id="464" name="テキスト ボックス 463"/>
        <xdr:cNvSpPr txBox="1"/>
      </xdr:nvSpPr>
      <xdr:spPr>
        <a:xfrm>
          <a:off x="13131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118533</xdr:rowOff>
    </xdr:from>
    <xdr:to>
      <xdr:col>81</xdr:col>
      <xdr:colOff>95250</xdr:colOff>
      <xdr:row>19</xdr:row>
      <xdr:rowOff>48683</xdr:rowOff>
    </xdr:to>
    <xdr:sp macro="" textlink="">
      <xdr:nvSpPr>
        <xdr:cNvPr id="470" name="楕円 469"/>
        <xdr:cNvSpPr/>
      </xdr:nvSpPr>
      <xdr:spPr>
        <a:xfrm>
          <a:off x="16967200" y="320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90610</xdr:rowOff>
    </xdr:from>
    <xdr:ext cx="762000" cy="259045"/>
    <xdr:sp macro="" textlink="">
      <xdr:nvSpPr>
        <xdr:cNvPr id="471" name="将来負担の状況該当値テキスト"/>
        <xdr:cNvSpPr txBox="1"/>
      </xdr:nvSpPr>
      <xdr:spPr>
        <a:xfrm>
          <a:off x="17106900" y="317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50306</xdr:rowOff>
    </xdr:from>
    <xdr:to>
      <xdr:col>77</xdr:col>
      <xdr:colOff>95250</xdr:colOff>
      <xdr:row>19</xdr:row>
      <xdr:rowOff>151906</xdr:rowOff>
    </xdr:to>
    <xdr:sp macro="" textlink="">
      <xdr:nvSpPr>
        <xdr:cNvPr id="472" name="楕円 471"/>
        <xdr:cNvSpPr/>
      </xdr:nvSpPr>
      <xdr:spPr>
        <a:xfrm>
          <a:off x="16129000" y="330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136683</xdr:rowOff>
    </xdr:from>
    <xdr:ext cx="736600" cy="259045"/>
    <xdr:sp macro="" textlink="">
      <xdr:nvSpPr>
        <xdr:cNvPr id="473" name="テキスト ボックス 472"/>
        <xdr:cNvSpPr txBox="1"/>
      </xdr:nvSpPr>
      <xdr:spPr>
        <a:xfrm>
          <a:off x="15798800" y="339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31538</xdr:rowOff>
    </xdr:from>
    <xdr:to>
      <xdr:col>73</xdr:col>
      <xdr:colOff>44450</xdr:colOff>
      <xdr:row>19</xdr:row>
      <xdr:rowOff>133138</xdr:rowOff>
    </xdr:to>
    <xdr:sp macro="" textlink="">
      <xdr:nvSpPr>
        <xdr:cNvPr id="474" name="楕円 473"/>
        <xdr:cNvSpPr/>
      </xdr:nvSpPr>
      <xdr:spPr>
        <a:xfrm>
          <a:off x="15240000" y="328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117915</xdr:rowOff>
    </xdr:from>
    <xdr:ext cx="762000" cy="259045"/>
    <xdr:sp macro="" textlink="">
      <xdr:nvSpPr>
        <xdr:cNvPr id="475" name="テキスト ボックス 474"/>
        <xdr:cNvSpPr txBox="1"/>
      </xdr:nvSpPr>
      <xdr:spPr>
        <a:xfrm>
          <a:off x="14909800" y="337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165594</xdr:rowOff>
    </xdr:from>
    <xdr:to>
      <xdr:col>68</xdr:col>
      <xdr:colOff>203200</xdr:colOff>
      <xdr:row>20</xdr:row>
      <xdr:rowOff>95744</xdr:rowOff>
    </xdr:to>
    <xdr:sp macro="" textlink="">
      <xdr:nvSpPr>
        <xdr:cNvPr id="476" name="楕円 475"/>
        <xdr:cNvSpPr/>
      </xdr:nvSpPr>
      <xdr:spPr>
        <a:xfrm>
          <a:off x="14351000" y="342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80521</xdr:rowOff>
    </xdr:from>
    <xdr:ext cx="762000" cy="259045"/>
    <xdr:sp macro="" textlink="">
      <xdr:nvSpPr>
        <xdr:cNvPr id="477" name="テキスト ボックス 476"/>
        <xdr:cNvSpPr txBox="1"/>
      </xdr:nvSpPr>
      <xdr:spPr>
        <a:xfrm>
          <a:off x="14020800" y="3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116134</xdr:rowOff>
    </xdr:from>
    <xdr:to>
      <xdr:col>64</xdr:col>
      <xdr:colOff>152400</xdr:colOff>
      <xdr:row>21</xdr:row>
      <xdr:rowOff>46284</xdr:rowOff>
    </xdr:to>
    <xdr:sp macro="" textlink="">
      <xdr:nvSpPr>
        <xdr:cNvPr id="478" name="楕円 477"/>
        <xdr:cNvSpPr/>
      </xdr:nvSpPr>
      <xdr:spPr>
        <a:xfrm>
          <a:off x="13462000" y="35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31061</xdr:rowOff>
    </xdr:from>
    <xdr:ext cx="762000" cy="259045"/>
    <xdr:sp macro="" textlink="">
      <xdr:nvSpPr>
        <xdr:cNvPr id="479" name="テキスト ボックス 478"/>
        <xdr:cNvSpPr txBox="1"/>
      </xdr:nvSpPr>
      <xdr:spPr>
        <a:xfrm>
          <a:off x="13131800" y="36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北海道苫小牧市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172,373
171,846
561.57
78,596,523
76,925,526
1,551,789
39,395,740
82,579,269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ポイントの減少となっております。</a:t>
          </a:r>
        </a:p>
        <a:p>
          <a:r>
            <a:rPr kumimoji="1" lang="ja-JP" altLang="en-US" sz="1300">
              <a:latin typeface="ＭＳ Ｐゴシック" panose="020B0600070205080204" pitchFamily="50" charset="-128"/>
              <a:ea typeface="ＭＳ Ｐゴシック" panose="020B0600070205080204" pitchFamily="50" charset="-128"/>
            </a:rPr>
            <a:t>　これは職員の若年化による人件費単価の圧縮が主な要因となっております。</a:t>
          </a:r>
        </a:p>
        <a:p>
          <a:r>
            <a:rPr kumimoji="1" lang="ja-JP" altLang="en-US" sz="1300">
              <a:latin typeface="ＭＳ Ｐゴシック" panose="020B0600070205080204" pitchFamily="50" charset="-128"/>
              <a:ea typeface="ＭＳ Ｐゴシック" panose="020B0600070205080204" pitchFamily="50" charset="-128"/>
            </a:rPr>
            <a:t>　今後も引き続き、行財政改革の取組みを通じて、効率的な財政運営に努めてまいります。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79375</xdr:rowOff>
    </xdr:from>
    <xdr:to>
      <xdr:col>24</xdr:col>
      <xdr:colOff>25400</xdr:colOff>
      <xdr:row>41</xdr:row>
      <xdr:rowOff>107950</xdr:rowOff>
    </xdr:to>
    <xdr:cxnSp macro="">
      <xdr:nvCxnSpPr>
        <xdr:cNvPr id="65" name="直線コネクタ 64"/>
        <xdr:cNvCxnSpPr/>
      </xdr:nvCxnSpPr>
      <xdr:spPr>
        <a:xfrm flipV="1">
          <a:off x="4826000" y="57372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6" name="人件費最小値テキスト"/>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7" name="直線コネクタ 66"/>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165752</xdr:rowOff>
    </xdr:from>
    <xdr:ext cx="762000" cy="259045"/>
    <xdr:sp macro="" textlink="">
      <xdr:nvSpPr>
        <xdr:cNvPr id="68" name="人件費最大値テキスト"/>
        <xdr:cNvSpPr txBox="1"/>
      </xdr:nvSpPr>
      <xdr:spPr>
        <a:xfrm>
          <a:off x="4914900" y="54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79375</xdr:rowOff>
    </xdr:from>
    <xdr:to>
      <xdr:col>24</xdr:col>
      <xdr:colOff>114300</xdr:colOff>
      <xdr:row>33</xdr:row>
      <xdr:rowOff>79375</xdr:rowOff>
    </xdr:to>
    <xdr:cxnSp macro="">
      <xdr:nvCxnSpPr>
        <xdr:cNvPr id="69" name="直線コネクタ 68"/>
        <xdr:cNvCxnSpPr/>
      </xdr:nvCxnSpPr>
      <xdr:spPr>
        <a:xfrm>
          <a:off x="4737100" y="573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117475</xdr:rowOff>
    </xdr:from>
    <xdr:to>
      <xdr:col>24</xdr:col>
      <xdr:colOff>25400</xdr:colOff>
      <xdr:row>34</xdr:row>
      <xdr:rowOff>155575</xdr:rowOff>
    </xdr:to>
    <xdr:cxnSp macro="">
      <xdr:nvCxnSpPr>
        <xdr:cNvPr id="70" name="直線コネクタ 69"/>
        <xdr:cNvCxnSpPr/>
      </xdr:nvCxnSpPr>
      <xdr:spPr>
        <a:xfrm flipV="1">
          <a:off x="3987800" y="59467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134002</xdr:rowOff>
    </xdr:from>
    <xdr:ext cx="762000" cy="259045"/>
    <xdr:sp macro="" textlink="">
      <xdr:nvSpPr>
        <xdr:cNvPr id="71" name="人件費平均値テキスト"/>
        <xdr:cNvSpPr txBox="1"/>
      </xdr:nvSpPr>
      <xdr:spPr>
        <a:xfrm>
          <a:off x="4914900" y="6477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161925</xdr:rowOff>
    </xdr:from>
    <xdr:to>
      <xdr:col>24</xdr:col>
      <xdr:colOff>76200</xdr:colOff>
      <xdr:row>38</xdr:row>
      <xdr:rowOff>92075</xdr:rowOff>
    </xdr:to>
    <xdr:sp macro="" textlink="">
      <xdr:nvSpPr>
        <xdr:cNvPr id="72" name="フローチャート: 判断 71"/>
        <xdr:cNvSpPr/>
      </xdr:nvSpPr>
      <xdr:spPr>
        <a:xfrm>
          <a:off x="47752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155575</xdr:rowOff>
    </xdr:from>
    <xdr:to>
      <xdr:col>19</xdr:col>
      <xdr:colOff>187325</xdr:colOff>
      <xdr:row>35</xdr:row>
      <xdr:rowOff>41275</xdr:rowOff>
    </xdr:to>
    <xdr:cxnSp macro="">
      <xdr:nvCxnSpPr>
        <xdr:cNvPr id="73" name="直線コネクタ 72"/>
        <xdr:cNvCxnSpPr/>
      </xdr:nvCxnSpPr>
      <xdr:spPr>
        <a:xfrm flipV="1">
          <a:off x="3098800" y="59848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28575</xdr:rowOff>
    </xdr:from>
    <xdr:to>
      <xdr:col>20</xdr:col>
      <xdr:colOff>38100</xdr:colOff>
      <xdr:row>38</xdr:row>
      <xdr:rowOff>130175</xdr:rowOff>
    </xdr:to>
    <xdr:sp macro="" textlink="">
      <xdr:nvSpPr>
        <xdr:cNvPr id="74" name="フローチャート: 判断 73"/>
        <xdr:cNvSpPr/>
      </xdr:nvSpPr>
      <xdr:spPr>
        <a:xfrm>
          <a:off x="3937000" y="654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114952</xdr:rowOff>
    </xdr:from>
    <xdr:ext cx="736600" cy="259045"/>
    <xdr:sp macro="" textlink="">
      <xdr:nvSpPr>
        <xdr:cNvPr id="75" name="テキスト ボックス 74"/>
        <xdr:cNvSpPr txBox="1"/>
      </xdr:nvSpPr>
      <xdr:spPr>
        <a:xfrm>
          <a:off x="3606800" y="663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41275</xdr:rowOff>
    </xdr:from>
    <xdr:to>
      <xdr:col>15</xdr:col>
      <xdr:colOff>98425</xdr:colOff>
      <xdr:row>36</xdr:row>
      <xdr:rowOff>3175</xdr:rowOff>
    </xdr:to>
    <xdr:cxnSp macro="">
      <xdr:nvCxnSpPr>
        <xdr:cNvPr id="76" name="直線コネクタ 75"/>
        <xdr:cNvCxnSpPr/>
      </xdr:nvCxnSpPr>
      <xdr:spPr>
        <a:xfrm flipV="1">
          <a:off x="2209800" y="604202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38100</xdr:rowOff>
    </xdr:from>
    <xdr:to>
      <xdr:col>15</xdr:col>
      <xdr:colOff>149225</xdr:colOff>
      <xdr:row>38</xdr:row>
      <xdr:rowOff>139700</xdr:rowOff>
    </xdr:to>
    <xdr:sp macro="" textlink="">
      <xdr:nvSpPr>
        <xdr:cNvPr id="77" name="フローチャート: 判断 76"/>
        <xdr:cNvSpPr/>
      </xdr:nvSpPr>
      <xdr:spPr>
        <a:xfrm>
          <a:off x="3048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124477</xdr:rowOff>
    </xdr:from>
    <xdr:ext cx="762000" cy="259045"/>
    <xdr:sp macro="" textlink="">
      <xdr:nvSpPr>
        <xdr:cNvPr id="78" name="テキスト ボックス 77"/>
        <xdr:cNvSpPr txBox="1"/>
      </xdr:nvSpPr>
      <xdr:spPr>
        <a:xfrm>
          <a:off x="2717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3175</xdr:rowOff>
    </xdr:from>
    <xdr:to>
      <xdr:col>11</xdr:col>
      <xdr:colOff>9525</xdr:colOff>
      <xdr:row>36</xdr:row>
      <xdr:rowOff>3175</xdr:rowOff>
    </xdr:to>
    <xdr:cxnSp macro="">
      <xdr:nvCxnSpPr>
        <xdr:cNvPr id="79" name="直線コネクタ 78"/>
        <xdr:cNvCxnSpPr/>
      </xdr:nvCxnSpPr>
      <xdr:spPr>
        <a:xfrm>
          <a:off x="1320800" y="6175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152400</xdr:rowOff>
    </xdr:from>
    <xdr:to>
      <xdr:col>11</xdr:col>
      <xdr:colOff>60325</xdr:colOff>
      <xdr:row>38</xdr:row>
      <xdr:rowOff>82550</xdr:rowOff>
    </xdr:to>
    <xdr:sp macro="" textlink="">
      <xdr:nvSpPr>
        <xdr:cNvPr id="80" name="フローチャート: 判断 79"/>
        <xdr:cNvSpPr/>
      </xdr:nvSpPr>
      <xdr:spPr>
        <a:xfrm>
          <a:off x="2159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67327</xdr:rowOff>
    </xdr:from>
    <xdr:ext cx="762000" cy="259045"/>
    <xdr:sp macro="" textlink="">
      <xdr:nvSpPr>
        <xdr:cNvPr id="81" name="テキスト ボックス 80"/>
        <xdr:cNvSpPr txBox="1"/>
      </xdr:nvSpPr>
      <xdr:spPr>
        <a:xfrm>
          <a:off x="1828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142875</xdr:rowOff>
    </xdr:from>
    <xdr:to>
      <xdr:col>6</xdr:col>
      <xdr:colOff>171450</xdr:colOff>
      <xdr:row>38</xdr:row>
      <xdr:rowOff>73025</xdr:rowOff>
    </xdr:to>
    <xdr:sp macro="" textlink="">
      <xdr:nvSpPr>
        <xdr:cNvPr id="82" name="フローチャート: 判断 81"/>
        <xdr:cNvSpPr/>
      </xdr:nvSpPr>
      <xdr:spPr>
        <a:xfrm>
          <a:off x="1270000" y="648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57802</xdr:rowOff>
    </xdr:from>
    <xdr:ext cx="762000" cy="259045"/>
    <xdr:sp macro="" textlink="">
      <xdr:nvSpPr>
        <xdr:cNvPr id="83" name="テキスト ボックス 82"/>
        <xdr:cNvSpPr txBox="1"/>
      </xdr:nvSpPr>
      <xdr:spPr>
        <a:xfrm>
          <a:off x="939800" y="657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66675</xdr:rowOff>
    </xdr:from>
    <xdr:to>
      <xdr:col>24</xdr:col>
      <xdr:colOff>76200</xdr:colOff>
      <xdr:row>34</xdr:row>
      <xdr:rowOff>168275</xdr:rowOff>
    </xdr:to>
    <xdr:sp macro="" textlink="">
      <xdr:nvSpPr>
        <xdr:cNvPr id="89" name="楕円 88"/>
        <xdr:cNvSpPr/>
      </xdr:nvSpPr>
      <xdr:spPr>
        <a:xfrm>
          <a:off x="4775200" y="589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83202</xdr:rowOff>
    </xdr:from>
    <xdr:ext cx="762000" cy="259045"/>
    <xdr:sp macro="" textlink="">
      <xdr:nvSpPr>
        <xdr:cNvPr id="90" name="人件費該当値テキスト"/>
        <xdr:cNvSpPr txBox="1"/>
      </xdr:nvSpPr>
      <xdr:spPr>
        <a:xfrm>
          <a:off x="4914900" y="574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104775</xdr:rowOff>
    </xdr:from>
    <xdr:to>
      <xdr:col>20</xdr:col>
      <xdr:colOff>38100</xdr:colOff>
      <xdr:row>35</xdr:row>
      <xdr:rowOff>34925</xdr:rowOff>
    </xdr:to>
    <xdr:sp macro="" textlink="">
      <xdr:nvSpPr>
        <xdr:cNvPr id="91" name="楕円 90"/>
        <xdr:cNvSpPr/>
      </xdr:nvSpPr>
      <xdr:spPr>
        <a:xfrm>
          <a:off x="3937000" y="59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45102</xdr:rowOff>
    </xdr:from>
    <xdr:ext cx="736600" cy="259045"/>
    <xdr:sp macro="" textlink="">
      <xdr:nvSpPr>
        <xdr:cNvPr id="92" name="テキスト ボックス 91"/>
        <xdr:cNvSpPr txBox="1"/>
      </xdr:nvSpPr>
      <xdr:spPr>
        <a:xfrm>
          <a:off x="3606800" y="570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161925</xdr:rowOff>
    </xdr:from>
    <xdr:to>
      <xdr:col>15</xdr:col>
      <xdr:colOff>149225</xdr:colOff>
      <xdr:row>35</xdr:row>
      <xdr:rowOff>92075</xdr:rowOff>
    </xdr:to>
    <xdr:sp macro="" textlink="">
      <xdr:nvSpPr>
        <xdr:cNvPr id="93" name="楕円 92"/>
        <xdr:cNvSpPr/>
      </xdr:nvSpPr>
      <xdr:spPr>
        <a:xfrm>
          <a:off x="3048000" y="5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102252</xdr:rowOff>
    </xdr:from>
    <xdr:ext cx="762000" cy="259045"/>
    <xdr:sp macro="" textlink="">
      <xdr:nvSpPr>
        <xdr:cNvPr id="94" name="テキスト ボックス 93"/>
        <xdr:cNvSpPr txBox="1"/>
      </xdr:nvSpPr>
      <xdr:spPr>
        <a:xfrm>
          <a:off x="2717800" y="576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123825</xdr:rowOff>
    </xdr:from>
    <xdr:to>
      <xdr:col>11</xdr:col>
      <xdr:colOff>60325</xdr:colOff>
      <xdr:row>36</xdr:row>
      <xdr:rowOff>53975</xdr:rowOff>
    </xdr:to>
    <xdr:sp macro="" textlink="">
      <xdr:nvSpPr>
        <xdr:cNvPr id="95" name="楕円 94"/>
        <xdr:cNvSpPr/>
      </xdr:nvSpPr>
      <xdr:spPr>
        <a:xfrm>
          <a:off x="2159000" y="612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64152</xdr:rowOff>
    </xdr:from>
    <xdr:ext cx="762000" cy="259045"/>
    <xdr:sp macro="" textlink="">
      <xdr:nvSpPr>
        <xdr:cNvPr id="96" name="テキスト ボックス 95"/>
        <xdr:cNvSpPr txBox="1"/>
      </xdr:nvSpPr>
      <xdr:spPr>
        <a:xfrm>
          <a:off x="1828800" y="589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123825</xdr:rowOff>
    </xdr:from>
    <xdr:to>
      <xdr:col>6</xdr:col>
      <xdr:colOff>171450</xdr:colOff>
      <xdr:row>36</xdr:row>
      <xdr:rowOff>53975</xdr:rowOff>
    </xdr:to>
    <xdr:sp macro="" textlink="">
      <xdr:nvSpPr>
        <xdr:cNvPr id="97" name="楕円 96"/>
        <xdr:cNvSpPr/>
      </xdr:nvSpPr>
      <xdr:spPr>
        <a:xfrm>
          <a:off x="1270000" y="612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64152</xdr:rowOff>
    </xdr:from>
    <xdr:ext cx="762000" cy="259045"/>
    <xdr:sp macro="" textlink="">
      <xdr:nvSpPr>
        <xdr:cNvPr id="98" name="テキスト ボックス 97"/>
        <xdr:cNvSpPr txBox="1"/>
      </xdr:nvSpPr>
      <xdr:spPr>
        <a:xfrm>
          <a:off x="939800" y="589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ポイントの減少となっております。</a:t>
          </a:r>
        </a:p>
        <a:p>
          <a:r>
            <a:rPr kumimoji="1" lang="ja-JP" altLang="en-US" sz="1300">
              <a:latin typeface="ＭＳ Ｐゴシック" panose="020B0600070205080204" pitchFamily="50" charset="-128"/>
              <a:ea typeface="ＭＳ Ｐゴシック" panose="020B0600070205080204" pitchFamily="50" charset="-128"/>
            </a:rPr>
            <a:t>　これは枠配分方式による予算編成と一件査定による経常経費抑制の効果によるものです。</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101854</xdr:rowOff>
    </xdr:from>
    <xdr:to>
      <xdr:col>82</xdr:col>
      <xdr:colOff>107950</xdr:colOff>
      <xdr:row>19</xdr:row>
      <xdr:rowOff>143002</xdr:rowOff>
    </xdr:to>
    <xdr:cxnSp macro="">
      <xdr:nvCxnSpPr>
        <xdr:cNvPr id="124" name="直線コネクタ 123"/>
        <xdr:cNvCxnSpPr/>
      </xdr:nvCxnSpPr>
      <xdr:spPr>
        <a:xfrm flipV="1">
          <a:off x="16510000" y="23307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115079</xdr:rowOff>
    </xdr:from>
    <xdr:ext cx="762000" cy="259045"/>
    <xdr:sp macro="" textlink="">
      <xdr:nvSpPr>
        <xdr:cNvPr id="125" name="物件費最小値テキスト"/>
        <xdr:cNvSpPr txBox="1"/>
      </xdr:nvSpPr>
      <xdr:spPr>
        <a:xfrm>
          <a:off x="16598900" y="337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143002</xdr:rowOff>
    </xdr:from>
    <xdr:to>
      <xdr:col>82</xdr:col>
      <xdr:colOff>196850</xdr:colOff>
      <xdr:row>19</xdr:row>
      <xdr:rowOff>143002</xdr:rowOff>
    </xdr:to>
    <xdr:cxnSp macro="">
      <xdr:nvCxnSpPr>
        <xdr:cNvPr id="126" name="直線コネクタ 125"/>
        <xdr:cNvCxnSpPr/>
      </xdr:nvCxnSpPr>
      <xdr:spPr>
        <a:xfrm>
          <a:off x="16421100" y="340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16781</xdr:rowOff>
    </xdr:from>
    <xdr:ext cx="762000" cy="259045"/>
    <xdr:sp macro="" textlink="">
      <xdr:nvSpPr>
        <xdr:cNvPr id="127" name="物件費最大値テキスト"/>
        <xdr:cNvSpPr txBox="1"/>
      </xdr:nvSpPr>
      <xdr:spPr>
        <a:xfrm>
          <a:off x="16598900" y="20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101854</xdr:rowOff>
    </xdr:from>
    <xdr:to>
      <xdr:col>82</xdr:col>
      <xdr:colOff>196850</xdr:colOff>
      <xdr:row>13</xdr:row>
      <xdr:rowOff>101854</xdr:rowOff>
    </xdr:to>
    <xdr:cxnSp macro="">
      <xdr:nvCxnSpPr>
        <xdr:cNvPr id="128" name="直線コネクタ 127"/>
        <xdr:cNvCxnSpPr/>
      </xdr:nvCxnSpPr>
      <xdr:spPr>
        <a:xfrm>
          <a:off x="16421100" y="233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99568</xdr:rowOff>
    </xdr:from>
    <xdr:to>
      <xdr:col>82</xdr:col>
      <xdr:colOff>107950</xdr:colOff>
      <xdr:row>14</xdr:row>
      <xdr:rowOff>108712</xdr:rowOff>
    </xdr:to>
    <xdr:cxnSp macro="">
      <xdr:nvCxnSpPr>
        <xdr:cNvPr id="129" name="直線コネクタ 128"/>
        <xdr:cNvCxnSpPr/>
      </xdr:nvCxnSpPr>
      <xdr:spPr>
        <a:xfrm flipV="1">
          <a:off x="15671800" y="24998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9415</xdr:rowOff>
    </xdr:from>
    <xdr:ext cx="762000" cy="259045"/>
    <xdr:sp macro="" textlink="">
      <xdr:nvSpPr>
        <xdr:cNvPr id="130" name="物件費平均値テキスト"/>
        <xdr:cNvSpPr txBox="1"/>
      </xdr:nvSpPr>
      <xdr:spPr>
        <a:xfrm>
          <a:off x="16598900" y="25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31" name="フローチャート: 判断 130"/>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108712</xdr:rowOff>
    </xdr:from>
    <xdr:to>
      <xdr:col>78</xdr:col>
      <xdr:colOff>69850</xdr:colOff>
      <xdr:row>14</xdr:row>
      <xdr:rowOff>108712</xdr:rowOff>
    </xdr:to>
    <xdr:cxnSp macro="">
      <xdr:nvCxnSpPr>
        <xdr:cNvPr id="132" name="直線コネクタ 131"/>
        <xdr:cNvCxnSpPr/>
      </xdr:nvCxnSpPr>
      <xdr:spPr>
        <a:xfrm>
          <a:off x="14782800" y="25090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33" name="フローチャート: 判断 132"/>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123715</xdr:rowOff>
    </xdr:from>
    <xdr:ext cx="736600" cy="259045"/>
    <xdr:sp macro="" textlink="">
      <xdr:nvSpPr>
        <xdr:cNvPr id="134" name="テキスト ボックス 133"/>
        <xdr:cNvSpPr txBox="1"/>
      </xdr:nvSpPr>
      <xdr:spPr>
        <a:xfrm>
          <a:off x="15290800" y="26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76708</xdr:rowOff>
    </xdr:from>
    <xdr:to>
      <xdr:col>73</xdr:col>
      <xdr:colOff>180975</xdr:colOff>
      <xdr:row>14</xdr:row>
      <xdr:rowOff>108712</xdr:rowOff>
    </xdr:to>
    <xdr:cxnSp macro="">
      <xdr:nvCxnSpPr>
        <xdr:cNvPr id="135" name="直線コネクタ 134"/>
        <xdr:cNvCxnSpPr/>
      </xdr:nvCxnSpPr>
      <xdr:spPr>
        <a:xfrm>
          <a:off x="13893800" y="24770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167640</xdr:rowOff>
    </xdr:from>
    <xdr:to>
      <xdr:col>74</xdr:col>
      <xdr:colOff>31750</xdr:colOff>
      <xdr:row>15</xdr:row>
      <xdr:rowOff>97790</xdr:rowOff>
    </xdr:to>
    <xdr:sp macro="" textlink="">
      <xdr:nvSpPr>
        <xdr:cNvPr id="136" name="フローチャート: 判断 135"/>
        <xdr:cNvSpPr/>
      </xdr:nvSpPr>
      <xdr:spPr>
        <a:xfrm>
          <a:off x="14732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82567</xdr:rowOff>
    </xdr:from>
    <xdr:ext cx="762000" cy="259045"/>
    <xdr:sp macro="" textlink="">
      <xdr:nvSpPr>
        <xdr:cNvPr id="137" name="テキスト ボックス 136"/>
        <xdr:cNvSpPr txBox="1"/>
      </xdr:nvSpPr>
      <xdr:spPr>
        <a:xfrm>
          <a:off x="14401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26416</xdr:rowOff>
    </xdr:from>
    <xdr:to>
      <xdr:col>69</xdr:col>
      <xdr:colOff>92075</xdr:colOff>
      <xdr:row>14</xdr:row>
      <xdr:rowOff>76708</xdr:rowOff>
    </xdr:to>
    <xdr:cxnSp macro="">
      <xdr:nvCxnSpPr>
        <xdr:cNvPr id="138" name="直線コネクタ 137"/>
        <xdr:cNvCxnSpPr/>
      </xdr:nvCxnSpPr>
      <xdr:spPr>
        <a:xfrm>
          <a:off x="13004800" y="24267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131064</xdr:rowOff>
    </xdr:from>
    <xdr:to>
      <xdr:col>69</xdr:col>
      <xdr:colOff>142875</xdr:colOff>
      <xdr:row>15</xdr:row>
      <xdr:rowOff>61214</xdr:rowOff>
    </xdr:to>
    <xdr:sp macro="" textlink="">
      <xdr:nvSpPr>
        <xdr:cNvPr id="139" name="フローチャート: 判断 138"/>
        <xdr:cNvSpPr/>
      </xdr:nvSpPr>
      <xdr:spPr>
        <a:xfrm>
          <a:off x="13843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45991</xdr:rowOff>
    </xdr:from>
    <xdr:ext cx="762000" cy="259045"/>
    <xdr:sp macro="" textlink="">
      <xdr:nvSpPr>
        <xdr:cNvPr id="140" name="テキスト ボックス 139"/>
        <xdr:cNvSpPr txBox="1"/>
      </xdr:nvSpPr>
      <xdr:spPr>
        <a:xfrm>
          <a:off x="13512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112776</xdr:rowOff>
    </xdr:from>
    <xdr:to>
      <xdr:col>65</xdr:col>
      <xdr:colOff>53975</xdr:colOff>
      <xdr:row>15</xdr:row>
      <xdr:rowOff>42926</xdr:rowOff>
    </xdr:to>
    <xdr:sp macro="" textlink="">
      <xdr:nvSpPr>
        <xdr:cNvPr id="141" name="フローチャート: 判断 140"/>
        <xdr:cNvSpPr/>
      </xdr:nvSpPr>
      <xdr:spPr>
        <a:xfrm>
          <a:off x="12954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27703</xdr:rowOff>
    </xdr:from>
    <xdr:ext cx="762000" cy="259045"/>
    <xdr:sp macro="" textlink="">
      <xdr:nvSpPr>
        <xdr:cNvPr id="142" name="テキスト ボックス 141"/>
        <xdr:cNvSpPr txBox="1"/>
      </xdr:nvSpPr>
      <xdr:spPr>
        <a:xfrm>
          <a:off x="12623800" y="25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48768</xdr:rowOff>
    </xdr:from>
    <xdr:to>
      <xdr:col>82</xdr:col>
      <xdr:colOff>158750</xdr:colOff>
      <xdr:row>14</xdr:row>
      <xdr:rowOff>150368</xdr:rowOff>
    </xdr:to>
    <xdr:sp macro="" textlink="">
      <xdr:nvSpPr>
        <xdr:cNvPr id="148" name="楕円 147"/>
        <xdr:cNvSpPr/>
      </xdr:nvSpPr>
      <xdr:spPr>
        <a:xfrm>
          <a:off x="164592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65295</xdr:rowOff>
    </xdr:from>
    <xdr:ext cx="762000" cy="259045"/>
    <xdr:sp macro="" textlink="">
      <xdr:nvSpPr>
        <xdr:cNvPr id="149" name="物件費該当値テキスト"/>
        <xdr:cNvSpPr txBox="1"/>
      </xdr:nvSpPr>
      <xdr:spPr>
        <a:xfrm>
          <a:off x="16598900" y="229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57912</xdr:rowOff>
    </xdr:from>
    <xdr:to>
      <xdr:col>78</xdr:col>
      <xdr:colOff>120650</xdr:colOff>
      <xdr:row>14</xdr:row>
      <xdr:rowOff>159512</xdr:rowOff>
    </xdr:to>
    <xdr:sp macro="" textlink="">
      <xdr:nvSpPr>
        <xdr:cNvPr id="150" name="楕円 149"/>
        <xdr:cNvSpPr/>
      </xdr:nvSpPr>
      <xdr:spPr>
        <a:xfrm>
          <a:off x="15621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169689</xdr:rowOff>
    </xdr:from>
    <xdr:ext cx="736600" cy="259045"/>
    <xdr:sp macro="" textlink="">
      <xdr:nvSpPr>
        <xdr:cNvPr id="151" name="テキスト ボックス 150"/>
        <xdr:cNvSpPr txBox="1"/>
      </xdr:nvSpPr>
      <xdr:spPr>
        <a:xfrm>
          <a:off x="15290800" y="2227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57912</xdr:rowOff>
    </xdr:from>
    <xdr:to>
      <xdr:col>74</xdr:col>
      <xdr:colOff>31750</xdr:colOff>
      <xdr:row>14</xdr:row>
      <xdr:rowOff>159512</xdr:rowOff>
    </xdr:to>
    <xdr:sp macro="" textlink="">
      <xdr:nvSpPr>
        <xdr:cNvPr id="152" name="楕円 151"/>
        <xdr:cNvSpPr/>
      </xdr:nvSpPr>
      <xdr:spPr>
        <a:xfrm>
          <a:off x="14732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169689</xdr:rowOff>
    </xdr:from>
    <xdr:ext cx="762000" cy="259045"/>
    <xdr:sp macro="" textlink="">
      <xdr:nvSpPr>
        <xdr:cNvPr id="153" name="テキスト ボックス 152"/>
        <xdr:cNvSpPr txBox="1"/>
      </xdr:nvSpPr>
      <xdr:spPr>
        <a:xfrm>
          <a:off x="14401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25908</xdr:rowOff>
    </xdr:from>
    <xdr:to>
      <xdr:col>69</xdr:col>
      <xdr:colOff>142875</xdr:colOff>
      <xdr:row>14</xdr:row>
      <xdr:rowOff>127508</xdr:rowOff>
    </xdr:to>
    <xdr:sp macro="" textlink="">
      <xdr:nvSpPr>
        <xdr:cNvPr id="154" name="楕円 153"/>
        <xdr:cNvSpPr/>
      </xdr:nvSpPr>
      <xdr:spPr>
        <a:xfrm>
          <a:off x="13843000" y="242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137685</xdr:rowOff>
    </xdr:from>
    <xdr:ext cx="762000" cy="259045"/>
    <xdr:sp macro="" textlink="">
      <xdr:nvSpPr>
        <xdr:cNvPr id="155" name="テキスト ボックス 154"/>
        <xdr:cNvSpPr txBox="1"/>
      </xdr:nvSpPr>
      <xdr:spPr>
        <a:xfrm>
          <a:off x="13512800" y="219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147066</xdr:rowOff>
    </xdr:from>
    <xdr:to>
      <xdr:col>65</xdr:col>
      <xdr:colOff>53975</xdr:colOff>
      <xdr:row>14</xdr:row>
      <xdr:rowOff>77216</xdr:rowOff>
    </xdr:to>
    <xdr:sp macro="" textlink="">
      <xdr:nvSpPr>
        <xdr:cNvPr id="156" name="楕円 155"/>
        <xdr:cNvSpPr/>
      </xdr:nvSpPr>
      <xdr:spPr>
        <a:xfrm>
          <a:off x="129540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87393</xdr:rowOff>
    </xdr:from>
    <xdr:ext cx="762000" cy="259045"/>
    <xdr:sp macro="" textlink="">
      <xdr:nvSpPr>
        <xdr:cNvPr id="157" name="テキスト ボックス 156"/>
        <xdr:cNvSpPr txBox="1"/>
      </xdr:nvSpPr>
      <xdr:spPr>
        <a:xfrm>
          <a:off x="12623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ポイントの減少となっております。</a:t>
          </a:r>
        </a:p>
        <a:p>
          <a:r>
            <a:rPr kumimoji="1" lang="ja-JP" altLang="en-US" sz="1300">
              <a:latin typeface="ＭＳ Ｐゴシック" panose="020B0600070205080204" pitchFamily="50" charset="-128"/>
              <a:ea typeface="ＭＳ Ｐゴシック" panose="020B0600070205080204" pitchFamily="50" charset="-128"/>
            </a:rPr>
            <a:t>　これは、臨時福祉給付金の減額が主な要因となっております。</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69850</xdr:rowOff>
    </xdr:to>
    <xdr:cxnSp macro="">
      <xdr:nvCxnSpPr>
        <xdr:cNvPr id="185" name="直線コネクタ 184"/>
        <xdr:cNvCxnSpPr/>
      </xdr:nvCxnSpPr>
      <xdr:spPr>
        <a:xfrm flipV="1">
          <a:off x="4826000" y="9023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8"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9" name="直線コネクタ 188"/>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69850</xdr:rowOff>
    </xdr:from>
    <xdr:to>
      <xdr:col>24</xdr:col>
      <xdr:colOff>25400</xdr:colOff>
      <xdr:row>58</xdr:row>
      <xdr:rowOff>127000</xdr:rowOff>
    </xdr:to>
    <xdr:cxnSp macro="">
      <xdr:nvCxnSpPr>
        <xdr:cNvPr id="190" name="直線コネクタ 189"/>
        <xdr:cNvCxnSpPr/>
      </xdr:nvCxnSpPr>
      <xdr:spPr>
        <a:xfrm flipV="1">
          <a:off x="3987800" y="100139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165100</xdr:rowOff>
    </xdr:from>
    <xdr:to>
      <xdr:col>19</xdr:col>
      <xdr:colOff>187325</xdr:colOff>
      <xdr:row>58</xdr:row>
      <xdr:rowOff>127000</xdr:rowOff>
    </xdr:to>
    <xdr:cxnSp macro="">
      <xdr:nvCxnSpPr>
        <xdr:cNvPr id="193" name="直線コネクタ 192"/>
        <xdr:cNvCxnSpPr/>
      </xdr:nvCxnSpPr>
      <xdr:spPr>
        <a:xfrm>
          <a:off x="3098800" y="99377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4" name="フローチャート: 判断 193"/>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5" name="テキスト ボックス 194"/>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165100</xdr:rowOff>
    </xdr:to>
    <xdr:cxnSp macro="">
      <xdr:nvCxnSpPr>
        <xdr:cNvPr id="196" name="直線コネクタ 195"/>
        <xdr:cNvCxnSpPr/>
      </xdr:nvCxnSpPr>
      <xdr:spPr>
        <a:xfrm>
          <a:off x="2209800" y="98044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7" name="フローチャート: 判断 196"/>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8" name="テキスト ボックス 197"/>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31750</xdr:rowOff>
    </xdr:to>
    <xdr:cxnSp macro="">
      <xdr:nvCxnSpPr>
        <xdr:cNvPr id="199" name="直線コネクタ 198"/>
        <xdr:cNvCxnSpPr/>
      </xdr:nvCxnSpPr>
      <xdr:spPr>
        <a:xfrm>
          <a:off x="1320800" y="980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01" name="テキスト ボックス 200"/>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2" name="フローチャート: 判断 201"/>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3" name="テキスト ボックス 202"/>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19050</xdr:rowOff>
    </xdr:from>
    <xdr:to>
      <xdr:col>24</xdr:col>
      <xdr:colOff>76200</xdr:colOff>
      <xdr:row>58</xdr:row>
      <xdr:rowOff>120650</xdr:rowOff>
    </xdr:to>
    <xdr:sp macro="" textlink="">
      <xdr:nvSpPr>
        <xdr:cNvPr id="209" name="楕円 208"/>
        <xdr:cNvSpPr/>
      </xdr:nvSpPr>
      <xdr:spPr>
        <a:xfrm>
          <a:off x="4775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162577</xdr:rowOff>
    </xdr:from>
    <xdr:ext cx="762000" cy="259045"/>
    <xdr:sp macro="" textlink="">
      <xdr:nvSpPr>
        <xdr:cNvPr id="210" name="扶助費該当値テキスト"/>
        <xdr:cNvSpPr txBox="1"/>
      </xdr:nvSpPr>
      <xdr:spPr>
        <a:xfrm>
          <a:off x="4914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11" name="楕円 210"/>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12" name="テキスト ボックス 211"/>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114300</xdr:rowOff>
    </xdr:from>
    <xdr:to>
      <xdr:col>15</xdr:col>
      <xdr:colOff>149225</xdr:colOff>
      <xdr:row>58</xdr:row>
      <xdr:rowOff>44450</xdr:rowOff>
    </xdr:to>
    <xdr:sp macro="" textlink="">
      <xdr:nvSpPr>
        <xdr:cNvPr id="213" name="楕円 212"/>
        <xdr:cNvSpPr/>
      </xdr:nvSpPr>
      <xdr:spPr>
        <a:xfrm>
          <a:off x="3048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214" name="テキスト ボックス 213"/>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5" name="楕円 214"/>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216" name="テキスト ボックス 215"/>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7" name="楕円 216"/>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218" name="テキスト ボックス 217"/>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その他に係る経常収支比率は、前年度と比較して</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ポイント増加しております。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これは、例年に比べ財政調整基金等への積立金が増加したことが主な要因です。</a:t>
          </a:r>
        </a:p>
        <a:p>
          <a:r>
            <a:rPr kumimoji="1" lang="ja-JP" altLang="en-US" sz="1200">
              <a:latin typeface="ＭＳ Ｐゴシック" panose="020B0600070205080204" pitchFamily="50" charset="-128"/>
              <a:ea typeface="ＭＳ Ｐゴシック" panose="020B0600070205080204" pitchFamily="50" charset="-128"/>
            </a:rPr>
            <a:t>　今後も引き続き、財政基盤安定化計画に基づき、基金及び市債の発行管理などにより、公債費の将来負担が過大にならないよう、健全な財政運営に努めます。</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154215</xdr:rowOff>
    </xdr:from>
    <xdr:to>
      <xdr:col>82</xdr:col>
      <xdr:colOff>107950</xdr:colOff>
      <xdr:row>61</xdr:row>
      <xdr:rowOff>58965</xdr:rowOff>
    </xdr:to>
    <xdr:cxnSp macro="">
      <xdr:nvCxnSpPr>
        <xdr:cNvPr id="248" name="直線コネクタ 247"/>
        <xdr:cNvCxnSpPr/>
      </xdr:nvCxnSpPr>
      <xdr:spPr>
        <a:xfrm flipV="1">
          <a:off x="16510000" y="906961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9" name="その他最小値テキスト"/>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50" name="直線コネクタ 249"/>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154215</xdr:rowOff>
    </xdr:from>
    <xdr:to>
      <xdr:col>82</xdr:col>
      <xdr:colOff>196850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50800</xdr:rowOff>
    </xdr:from>
    <xdr:to>
      <xdr:col>82</xdr:col>
      <xdr:colOff>107950</xdr:colOff>
      <xdr:row>58</xdr:row>
      <xdr:rowOff>105228</xdr:rowOff>
    </xdr:to>
    <xdr:cxnSp macro="">
      <xdr:nvCxnSpPr>
        <xdr:cNvPr id="253" name="直線コネクタ 252"/>
        <xdr:cNvCxnSpPr/>
      </xdr:nvCxnSpPr>
      <xdr:spPr>
        <a:xfrm>
          <a:off x="15671800" y="99949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24692</xdr:rowOff>
    </xdr:from>
    <xdr:ext cx="762000" cy="259045"/>
    <xdr:sp macro="" textlink="">
      <xdr:nvSpPr>
        <xdr:cNvPr id="254" name="その他平均値テキスト"/>
        <xdr:cNvSpPr txBox="1"/>
      </xdr:nvSpPr>
      <xdr:spPr>
        <a:xfrm>
          <a:off x="16598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5" name="フローチャート: 判断 254"/>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113393</xdr:rowOff>
    </xdr:from>
    <xdr:to>
      <xdr:col>78</xdr:col>
      <xdr:colOff>69850</xdr:colOff>
      <xdr:row>58</xdr:row>
      <xdr:rowOff>50800</xdr:rowOff>
    </xdr:to>
    <xdr:cxnSp macro="">
      <xdr:nvCxnSpPr>
        <xdr:cNvPr id="256" name="直線コネクタ 255"/>
        <xdr:cNvCxnSpPr/>
      </xdr:nvCxnSpPr>
      <xdr:spPr>
        <a:xfrm>
          <a:off x="14782800" y="98860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7" name="フローチャート: 判断 256"/>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8" name="テキスト ボックス 257"/>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80735</xdr:rowOff>
    </xdr:from>
    <xdr:to>
      <xdr:col>73</xdr:col>
      <xdr:colOff>180975</xdr:colOff>
      <xdr:row>57</xdr:row>
      <xdr:rowOff>113393</xdr:rowOff>
    </xdr:to>
    <xdr:cxnSp macro="">
      <xdr:nvCxnSpPr>
        <xdr:cNvPr id="259" name="直線コネクタ 258"/>
        <xdr:cNvCxnSpPr/>
      </xdr:nvCxnSpPr>
      <xdr:spPr>
        <a:xfrm>
          <a:off x="13893800" y="9853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157843</xdr:rowOff>
    </xdr:from>
    <xdr:to>
      <xdr:col>74</xdr:col>
      <xdr:colOff>31750</xdr:colOff>
      <xdr:row>57</xdr:row>
      <xdr:rowOff>87993</xdr:rowOff>
    </xdr:to>
    <xdr:sp macro="" textlink="">
      <xdr:nvSpPr>
        <xdr:cNvPr id="260" name="フローチャート: 判断 259"/>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98170</xdr:rowOff>
    </xdr:from>
    <xdr:ext cx="762000" cy="259045"/>
    <xdr:sp macro="" textlink="">
      <xdr:nvSpPr>
        <xdr:cNvPr id="261" name="テキスト ボックス 260"/>
        <xdr:cNvSpPr txBox="1"/>
      </xdr:nvSpPr>
      <xdr:spPr>
        <a:xfrm>
          <a:off x="14401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26307</xdr:rowOff>
    </xdr:from>
    <xdr:to>
      <xdr:col>69</xdr:col>
      <xdr:colOff>92075</xdr:colOff>
      <xdr:row>57</xdr:row>
      <xdr:rowOff>80735</xdr:rowOff>
    </xdr:to>
    <xdr:cxnSp macro="">
      <xdr:nvCxnSpPr>
        <xdr:cNvPr id="262" name="直線コネクタ 261"/>
        <xdr:cNvCxnSpPr/>
      </xdr:nvCxnSpPr>
      <xdr:spPr>
        <a:xfrm>
          <a:off x="13004800" y="97989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63" name="フローチャート: 判断 262"/>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119942</xdr:rowOff>
    </xdr:from>
    <xdr:ext cx="762000" cy="259045"/>
    <xdr:sp macro="" textlink="">
      <xdr:nvSpPr>
        <xdr:cNvPr id="264" name="テキスト ボックス 263"/>
        <xdr:cNvSpPr txBox="1"/>
      </xdr:nvSpPr>
      <xdr:spPr>
        <a:xfrm>
          <a:off x="13512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125185</xdr:rowOff>
    </xdr:from>
    <xdr:to>
      <xdr:col>65</xdr:col>
      <xdr:colOff>53975</xdr:colOff>
      <xdr:row>57</xdr:row>
      <xdr:rowOff>55335</xdr:rowOff>
    </xdr:to>
    <xdr:sp macro="" textlink="">
      <xdr:nvSpPr>
        <xdr:cNvPr id="265" name="フローチャート: 判断 264"/>
        <xdr:cNvSpPr/>
      </xdr:nvSpPr>
      <xdr:spPr>
        <a:xfrm>
          <a:off x="12954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65512</xdr:rowOff>
    </xdr:from>
    <xdr:ext cx="762000" cy="259045"/>
    <xdr:sp macro="" textlink="">
      <xdr:nvSpPr>
        <xdr:cNvPr id="266" name="テキスト ボックス 265"/>
        <xdr:cNvSpPr txBox="1"/>
      </xdr:nvSpPr>
      <xdr:spPr>
        <a:xfrm>
          <a:off x="12623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54428</xdr:rowOff>
    </xdr:from>
    <xdr:to>
      <xdr:col>82</xdr:col>
      <xdr:colOff>158750</xdr:colOff>
      <xdr:row>58</xdr:row>
      <xdr:rowOff>156028</xdr:rowOff>
    </xdr:to>
    <xdr:sp macro="" textlink="">
      <xdr:nvSpPr>
        <xdr:cNvPr id="272" name="楕円 271"/>
        <xdr:cNvSpPr/>
      </xdr:nvSpPr>
      <xdr:spPr>
        <a:xfrm>
          <a:off x="164592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26505</xdr:rowOff>
    </xdr:from>
    <xdr:ext cx="762000" cy="259045"/>
    <xdr:sp macro="" textlink="">
      <xdr:nvSpPr>
        <xdr:cNvPr id="273" name="その他該当値テキスト"/>
        <xdr:cNvSpPr txBox="1"/>
      </xdr:nvSpPr>
      <xdr:spPr>
        <a:xfrm>
          <a:off x="16598900" y="997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74" name="楕円 273"/>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86377</xdr:rowOff>
    </xdr:from>
    <xdr:ext cx="736600" cy="259045"/>
    <xdr:sp macro="" textlink="">
      <xdr:nvSpPr>
        <xdr:cNvPr id="275" name="テキスト ボックス 274"/>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62593</xdr:rowOff>
    </xdr:from>
    <xdr:to>
      <xdr:col>74</xdr:col>
      <xdr:colOff>31750</xdr:colOff>
      <xdr:row>57</xdr:row>
      <xdr:rowOff>164193</xdr:rowOff>
    </xdr:to>
    <xdr:sp macro="" textlink="">
      <xdr:nvSpPr>
        <xdr:cNvPr id="276" name="楕円 275"/>
        <xdr:cNvSpPr/>
      </xdr:nvSpPr>
      <xdr:spPr>
        <a:xfrm>
          <a:off x="14732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77" name="テキスト ボックス 276"/>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29935</xdr:rowOff>
    </xdr:from>
    <xdr:to>
      <xdr:col>69</xdr:col>
      <xdr:colOff>142875</xdr:colOff>
      <xdr:row>57</xdr:row>
      <xdr:rowOff>131535</xdr:rowOff>
    </xdr:to>
    <xdr:sp macro="" textlink="">
      <xdr:nvSpPr>
        <xdr:cNvPr id="278" name="楕円 277"/>
        <xdr:cNvSpPr/>
      </xdr:nvSpPr>
      <xdr:spPr>
        <a:xfrm>
          <a:off x="13843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116312</xdr:rowOff>
    </xdr:from>
    <xdr:ext cx="762000" cy="259045"/>
    <xdr:sp macro="" textlink="">
      <xdr:nvSpPr>
        <xdr:cNvPr id="279" name="テキスト ボックス 278"/>
        <xdr:cNvSpPr txBox="1"/>
      </xdr:nvSpPr>
      <xdr:spPr>
        <a:xfrm>
          <a:off x="13512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146957</xdr:rowOff>
    </xdr:from>
    <xdr:to>
      <xdr:col>65</xdr:col>
      <xdr:colOff>53975</xdr:colOff>
      <xdr:row>57</xdr:row>
      <xdr:rowOff>77107</xdr:rowOff>
    </xdr:to>
    <xdr:sp macro="" textlink="">
      <xdr:nvSpPr>
        <xdr:cNvPr id="280" name="楕円 279"/>
        <xdr:cNvSpPr/>
      </xdr:nvSpPr>
      <xdr:spPr>
        <a:xfrm>
          <a:off x="12954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61884</xdr:rowOff>
    </xdr:from>
    <xdr:ext cx="762000" cy="259045"/>
    <xdr:sp macro="" textlink="">
      <xdr:nvSpPr>
        <xdr:cNvPr id="281" name="テキスト ボックス 280"/>
        <xdr:cNvSpPr txBox="1"/>
      </xdr:nvSpPr>
      <xdr:spPr>
        <a:xfrm>
          <a:off x="12623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ポイントの増加となっております。</a:t>
          </a:r>
        </a:p>
        <a:p>
          <a:r>
            <a:rPr kumimoji="1" lang="ja-JP" altLang="en-US" sz="1300">
              <a:latin typeface="ＭＳ Ｐゴシック" panose="020B0600070205080204" pitchFamily="50" charset="-128"/>
              <a:ea typeface="ＭＳ Ｐゴシック" panose="020B0600070205080204" pitchFamily="50" charset="-128"/>
            </a:rPr>
            <a:t>　これは、公衆浴場の廃業や開始に伴う改修工事に対する補助の増加が主な要因となっております。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今後も引き続き、適正な補助の評価を行ってまいります。</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67128</xdr:rowOff>
    </xdr:from>
    <xdr:to>
      <xdr:col>82</xdr:col>
      <xdr:colOff>107950</xdr:colOff>
      <xdr:row>41</xdr:row>
      <xdr:rowOff>113393</xdr:rowOff>
    </xdr:to>
    <xdr:cxnSp macro="">
      <xdr:nvCxnSpPr>
        <xdr:cNvPr id="311" name="直線コネクタ 310"/>
        <xdr:cNvCxnSpPr/>
      </xdr:nvCxnSpPr>
      <xdr:spPr>
        <a:xfrm flipV="1">
          <a:off x="16510000" y="5553528"/>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85470</xdr:rowOff>
    </xdr:from>
    <xdr:ext cx="762000" cy="259045"/>
    <xdr:sp macro="" textlink="">
      <xdr:nvSpPr>
        <xdr:cNvPr id="312" name="補助費等最小値テキスト"/>
        <xdr:cNvSpPr txBox="1"/>
      </xdr:nvSpPr>
      <xdr:spPr>
        <a:xfrm>
          <a:off x="16598900" y="711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113393</xdr:rowOff>
    </xdr:from>
    <xdr:to>
      <xdr:col>82</xdr:col>
      <xdr:colOff>196850</xdr:colOff>
      <xdr:row>41</xdr:row>
      <xdr:rowOff>113393</xdr:rowOff>
    </xdr:to>
    <xdr:cxnSp macro="">
      <xdr:nvCxnSpPr>
        <xdr:cNvPr id="313" name="直線コネクタ 312"/>
        <xdr:cNvCxnSpPr/>
      </xdr:nvCxnSpPr>
      <xdr:spPr>
        <a:xfrm>
          <a:off x="16421100" y="71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153505</xdr:rowOff>
    </xdr:from>
    <xdr:ext cx="762000" cy="259045"/>
    <xdr:sp macro="" textlink="">
      <xdr:nvSpPr>
        <xdr:cNvPr id="314" name="補助費等最大値テキスト"/>
        <xdr:cNvSpPr txBox="1"/>
      </xdr:nvSpPr>
      <xdr:spPr>
        <a:xfrm>
          <a:off x="16598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67128</xdr:rowOff>
    </xdr:from>
    <xdr:to>
      <xdr:col>82</xdr:col>
      <xdr:colOff>196850</xdr:colOff>
      <xdr:row>32</xdr:row>
      <xdr:rowOff>67128</xdr:rowOff>
    </xdr:to>
    <xdr:cxnSp macro="">
      <xdr:nvCxnSpPr>
        <xdr:cNvPr id="315" name="直線コネクタ 314"/>
        <xdr:cNvCxnSpPr/>
      </xdr:nvCxnSpPr>
      <xdr:spPr>
        <a:xfrm>
          <a:off x="16421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20864</xdr:rowOff>
    </xdr:from>
    <xdr:to>
      <xdr:col>82</xdr:col>
      <xdr:colOff>107950</xdr:colOff>
      <xdr:row>35</xdr:row>
      <xdr:rowOff>42636</xdr:rowOff>
    </xdr:to>
    <xdr:cxnSp macro="">
      <xdr:nvCxnSpPr>
        <xdr:cNvPr id="316" name="直線コネクタ 315"/>
        <xdr:cNvCxnSpPr/>
      </xdr:nvCxnSpPr>
      <xdr:spPr>
        <a:xfrm>
          <a:off x="15671800" y="60216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127199</xdr:rowOff>
    </xdr:from>
    <xdr:ext cx="762000" cy="259045"/>
    <xdr:sp macro="" textlink="">
      <xdr:nvSpPr>
        <xdr:cNvPr id="317" name="補助費等平均値テキスト"/>
        <xdr:cNvSpPr txBox="1"/>
      </xdr:nvSpPr>
      <xdr:spPr>
        <a:xfrm>
          <a:off x="16598900" y="6127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155122</xdr:rowOff>
    </xdr:from>
    <xdr:to>
      <xdr:col>82</xdr:col>
      <xdr:colOff>158750</xdr:colOff>
      <xdr:row>36</xdr:row>
      <xdr:rowOff>85272</xdr:rowOff>
    </xdr:to>
    <xdr:sp macro="" textlink="">
      <xdr:nvSpPr>
        <xdr:cNvPr id="318" name="フローチャート: 判断 317"/>
        <xdr:cNvSpPr/>
      </xdr:nvSpPr>
      <xdr:spPr>
        <a:xfrm>
          <a:off x="164592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20864</xdr:rowOff>
    </xdr:from>
    <xdr:to>
      <xdr:col>78</xdr:col>
      <xdr:colOff>69850</xdr:colOff>
      <xdr:row>35</xdr:row>
      <xdr:rowOff>97064</xdr:rowOff>
    </xdr:to>
    <xdr:cxnSp macro="">
      <xdr:nvCxnSpPr>
        <xdr:cNvPr id="319" name="直線コネクタ 318"/>
        <xdr:cNvCxnSpPr/>
      </xdr:nvCxnSpPr>
      <xdr:spPr>
        <a:xfrm flipV="1">
          <a:off x="14782800" y="60216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166007</xdr:rowOff>
    </xdr:from>
    <xdr:to>
      <xdr:col>78</xdr:col>
      <xdr:colOff>120650</xdr:colOff>
      <xdr:row>36</xdr:row>
      <xdr:rowOff>96157</xdr:rowOff>
    </xdr:to>
    <xdr:sp macro="" textlink="">
      <xdr:nvSpPr>
        <xdr:cNvPr id="320" name="フローチャート: 判断 319"/>
        <xdr:cNvSpPr/>
      </xdr:nvSpPr>
      <xdr:spPr>
        <a:xfrm>
          <a:off x="15621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80934</xdr:rowOff>
    </xdr:from>
    <xdr:ext cx="736600" cy="259045"/>
    <xdr:sp macro="" textlink="">
      <xdr:nvSpPr>
        <xdr:cNvPr id="321" name="テキスト ボックス 320"/>
        <xdr:cNvSpPr txBox="1"/>
      </xdr:nvSpPr>
      <xdr:spPr>
        <a:xfrm>
          <a:off x="15290800" y="625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64407</xdr:rowOff>
    </xdr:from>
    <xdr:to>
      <xdr:col>73</xdr:col>
      <xdr:colOff>180975</xdr:colOff>
      <xdr:row>35</xdr:row>
      <xdr:rowOff>97064</xdr:rowOff>
    </xdr:to>
    <xdr:cxnSp macro="">
      <xdr:nvCxnSpPr>
        <xdr:cNvPr id="322" name="直線コネクタ 321"/>
        <xdr:cNvCxnSpPr/>
      </xdr:nvCxnSpPr>
      <xdr:spPr>
        <a:xfrm>
          <a:off x="13893800" y="60651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57150</xdr:rowOff>
    </xdr:from>
    <xdr:to>
      <xdr:col>74</xdr:col>
      <xdr:colOff>31750</xdr:colOff>
      <xdr:row>35</xdr:row>
      <xdr:rowOff>158750</xdr:rowOff>
    </xdr:to>
    <xdr:sp macro="" textlink="">
      <xdr:nvSpPr>
        <xdr:cNvPr id="323" name="フローチャート: 判断 322"/>
        <xdr:cNvSpPr/>
      </xdr:nvSpPr>
      <xdr:spPr>
        <a:xfrm>
          <a:off x="14732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143527</xdr:rowOff>
    </xdr:from>
    <xdr:ext cx="762000" cy="259045"/>
    <xdr:sp macro="" textlink="">
      <xdr:nvSpPr>
        <xdr:cNvPr id="324" name="テキスト ボックス 323"/>
        <xdr:cNvSpPr txBox="1"/>
      </xdr:nvSpPr>
      <xdr:spPr>
        <a:xfrm>
          <a:off x="14401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53522</xdr:rowOff>
    </xdr:from>
    <xdr:to>
      <xdr:col>69</xdr:col>
      <xdr:colOff>92075</xdr:colOff>
      <xdr:row>35</xdr:row>
      <xdr:rowOff>64407</xdr:rowOff>
    </xdr:to>
    <xdr:cxnSp macro="">
      <xdr:nvCxnSpPr>
        <xdr:cNvPr id="325" name="直線コネクタ 324"/>
        <xdr:cNvCxnSpPr/>
      </xdr:nvCxnSpPr>
      <xdr:spPr>
        <a:xfrm>
          <a:off x="13004800" y="6054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6" name="フローチャート: 判断 325"/>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27" name="テキスト ボックス 326"/>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28" name="フローチャート: 判断 327"/>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70049</xdr:rowOff>
    </xdr:from>
    <xdr:ext cx="762000" cy="259045"/>
    <xdr:sp macro="" textlink="">
      <xdr:nvSpPr>
        <xdr:cNvPr id="329" name="テキスト ボックス 328"/>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163286</xdr:rowOff>
    </xdr:from>
    <xdr:to>
      <xdr:col>82</xdr:col>
      <xdr:colOff>158750</xdr:colOff>
      <xdr:row>35</xdr:row>
      <xdr:rowOff>93436</xdr:rowOff>
    </xdr:to>
    <xdr:sp macro="" textlink="">
      <xdr:nvSpPr>
        <xdr:cNvPr id="335" name="楕円 334"/>
        <xdr:cNvSpPr/>
      </xdr:nvSpPr>
      <xdr:spPr>
        <a:xfrm>
          <a:off x="164592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8363</xdr:rowOff>
    </xdr:from>
    <xdr:ext cx="762000" cy="259045"/>
    <xdr:sp macro="" textlink="">
      <xdr:nvSpPr>
        <xdr:cNvPr id="336" name="補助費等該当値テキスト"/>
        <xdr:cNvSpPr txBox="1"/>
      </xdr:nvSpPr>
      <xdr:spPr>
        <a:xfrm>
          <a:off x="165989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141514</xdr:rowOff>
    </xdr:from>
    <xdr:to>
      <xdr:col>78</xdr:col>
      <xdr:colOff>120650</xdr:colOff>
      <xdr:row>35</xdr:row>
      <xdr:rowOff>71664</xdr:rowOff>
    </xdr:to>
    <xdr:sp macro="" textlink="">
      <xdr:nvSpPr>
        <xdr:cNvPr id="337" name="楕円 336"/>
        <xdr:cNvSpPr/>
      </xdr:nvSpPr>
      <xdr:spPr>
        <a:xfrm>
          <a:off x="15621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81841</xdr:rowOff>
    </xdr:from>
    <xdr:ext cx="736600" cy="259045"/>
    <xdr:sp macro="" textlink="">
      <xdr:nvSpPr>
        <xdr:cNvPr id="338" name="テキスト ボックス 337"/>
        <xdr:cNvSpPr txBox="1"/>
      </xdr:nvSpPr>
      <xdr:spPr>
        <a:xfrm>
          <a:off x="15290800" y="5739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46264</xdr:rowOff>
    </xdr:from>
    <xdr:to>
      <xdr:col>74</xdr:col>
      <xdr:colOff>31750</xdr:colOff>
      <xdr:row>35</xdr:row>
      <xdr:rowOff>147864</xdr:rowOff>
    </xdr:to>
    <xdr:sp macro="" textlink="">
      <xdr:nvSpPr>
        <xdr:cNvPr id="339" name="楕円 338"/>
        <xdr:cNvSpPr/>
      </xdr:nvSpPr>
      <xdr:spPr>
        <a:xfrm>
          <a:off x="14732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158041</xdr:rowOff>
    </xdr:from>
    <xdr:ext cx="762000" cy="259045"/>
    <xdr:sp macro="" textlink="">
      <xdr:nvSpPr>
        <xdr:cNvPr id="340" name="テキスト ボックス 339"/>
        <xdr:cNvSpPr txBox="1"/>
      </xdr:nvSpPr>
      <xdr:spPr>
        <a:xfrm>
          <a:off x="14401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13607</xdr:rowOff>
    </xdr:from>
    <xdr:to>
      <xdr:col>69</xdr:col>
      <xdr:colOff>142875</xdr:colOff>
      <xdr:row>35</xdr:row>
      <xdr:rowOff>115207</xdr:rowOff>
    </xdr:to>
    <xdr:sp macro="" textlink="">
      <xdr:nvSpPr>
        <xdr:cNvPr id="341" name="楕円 340"/>
        <xdr:cNvSpPr/>
      </xdr:nvSpPr>
      <xdr:spPr>
        <a:xfrm>
          <a:off x="13843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125384</xdr:rowOff>
    </xdr:from>
    <xdr:ext cx="762000" cy="259045"/>
    <xdr:sp macro="" textlink="">
      <xdr:nvSpPr>
        <xdr:cNvPr id="342" name="テキスト ボックス 341"/>
        <xdr:cNvSpPr txBox="1"/>
      </xdr:nvSpPr>
      <xdr:spPr>
        <a:xfrm>
          <a:off x="13512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2722</xdr:rowOff>
    </xdr:from>
    <xdr:to>
      <xdr:col>65</xdr:col>
      <xdr:colOff>53975</xdr:colOff>
      <xdr:row>35</xdr:row>
      <xdr:rowOff>104322</xdr:rowOff>
    </xdr:to>
    <xdr:sp macro="" textlink="">
      <xdr:nvSpPr>
        <xdr:cNvPr id="343" name="楕円 342"/>
        <xdr:cNvSpPr/>
      </xdr:nvSpPr>
      <xdr:spPr>
        <a:xfrm>
          <a:off x="12954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114499</xdr:rowOff>
    </xdr:from>
    <xdr:ext cx="762000" cy="259045"/>
    <xdr:sp macro="" textlink="">
      <xdr:nvSpPr>
        <xdr:cNvPr id="344" name="テキスト ボックス 343"/>
        <xdr:cNvSpPr txBox="1"/>
      </xdr:nvSpPr>
      <xdr:spPr>
        <a:xfrm>
          <a:off x="12623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公債費は、前年度と比較して</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ポイントの減少となっております。</a:t>
          </a:r>
        </a:p>
        <a:p>
          <a:r>
            <a:rPr kumimoji="1" lang="ja-JP" altLang="en-US" sz="1200">
              <a:latin typeface="ＭＳ Ｐゴシック" panose="020B0600070205080204" pitchFamily="50" charset="-128"/>
              <a:ea typeface="ＭＳ Ｐゴシック" panose="020B0600070205080204" pitchFamily="50" charset="-128"/>
            </a:rPr>
            <a:t>　今後も引き続き、財政基盤安定化計画に基づき、基金及び市債の発行管理などにより、公債費の将来負担が過大にならないよう、健全な財政運営に努めます。</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123190</xdr:rowOff>
    </xdr:from>
    <xdr:to>
      <xdr:col>24</xdr:col>
      <xdr:colOff>25400</xdr:colOff>
      <xdr:row>81</xdr:row>
      <xdr:rowOff>1270</xdr:rowOff>
    </xdr:to>
    <xdr:cxnSp macro="">
      <xdr:nvCxnSpPr>
        <xdr:cNvPr id="372" name="直線コネクタ 371"/>
        <xdr:cNvCxnSpPr/>
      </xdr:nvCxnSpPr>
      <xdr:spPr>
        <a:xfrm flipV="1">
          <a:off x="4826000" y="1263904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73"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4" name="直線コネクタ 373"/>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38117</xdr:rowOff>
    </xdr:from>
    <xdr:ext cx="762000" cy="259045"/>
    <xdr:sp macro="" textlink="">
      <xdr:nvSpPr>
        <xdr:cNvPr id="375" name="公債費最大値テキスト"/>
        <xdr:cNvSpPr txBox="1"/>
      </xdr:nvSpPr>
      <xdr:spPr>
        <a:xfrm>
          <a:off x="4914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123190</xdr:rowOff>
    </xdr:from>
    <xdr:to>
      <xdr:col>24</xdr:col>
      <xdr:colOff>114300</xdr:colOff>
      <xdr:row>73</xdr:row>
      <xdr:rowOff>123190</xdr:rowOff>
    </xdr:to>
    <xdr:cxnSp macro="">
      <xdr:nvCxnSpPr>
        <xdr:cNvPr id="376" name="直線コネクタ 375"/>
        <xdr:cNvCxnSpPr/>
      </xdr:nvCxnSpPr>
      <xdr:spPr>
        <a:xfrm>
          <a:off x="4737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58420</xdr:rowOff>
    </xdr:from>
    <xdr:to>
      <xdr:col>24</xdr:col>
      <xdr:colOff>25400</xdr:colOff>
      <xdr:row>78</xdr:row>
      <xdr:rowOff>81280</xdr:rowOff>
    </xdr:to>
    <xdr:cxnSp macro="">
      <xdr:nvCxnSpPr>
        <xdr:cNvPr id="377" name="直線コネクタ 376"/>
        <xdr:cNvCxnSpPr/>
      </xdr:nvCxnSpPr>
      <xdr:spPr>
        <a:xfrm flipV="1">
          <a:off x="3987800" y="13431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78"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9" name="フローチャート: 判断 378"/>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130811</xdr:rowOff>
    </xdr:from>
    <xdr:to>
      <xdr:col>19</xdr:col>
      <xdr:colOff>187325</xdr:colOff>
      <xdr:row>78</xdr:row>
      <xdr:rowOff>81280</xdr:rowOff>
    </xdr:to>
    <xdr:cxnSp macro="">
      <xdr:nvCxnSpPr>
        <xdr:cNvPr id="380" name="直線コネクタ 379"/>
        <xdr:cNvCxnSpPr/>
      </xdr:nvCxnSpPr>
      <xdr:spPr>
        <a:xfrm>
          <a:off x="3098800" y="1333246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81" name="フローチャート: 判断 380"/>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82" name="テキスト ボックス 381"/>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130811</xdr:rowOff>
    </xdr:from>
    <xdr:to>
      <xdr:col>15</xdr:col>
      <xdr:colOff>98425</xdr:colOff>
      <xdr:row>78</xdr:row>
      <xdr:rowOff>35561</xdr:rowOff>
    </xdr:to>
    <xdr:cxnSp macro="">
      <xdr:nvCxnSpPr>
        <xdr:cNvPr id="383" name="直線コネクタ 382"/>
        <xdr:cNvCxnSpPr/>
      </xdr:nvCxnSpPr>
      <xdr:spPr>
        <a:xfrm flipV="1">
          <a:off x="2209800" y="133324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83820</xdr:rowOff>
    </xdr:from>
    <xdr:to>
      <xdr:col>15</xdr:col>
      <xdr:colOff>149225</xdr:colOff>
      <xdr:row>77</xdr:row>
      <xdr:rowOff>13970</xdr:rowOff>
    </xdr:to>
    <xdr:sp macro="" textlink="">
      <xdr:nvSpPr>
        <xdr:cNvPr id="384" name="フローチャート: 判断 383"/>
        <xdr:cNvSpPr/>
      </xdr:nvSpPr>
      <xdr:spPr>
        <a:xfrm>
          <a:off x="3048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24147</xdr:rowOff>
    </xdr:from>
    <xdr:ext cx="762000" cy="259045"/>
    <xdr:sp macro="" textlink="">
      <xdr:nvSpPr>
        <xdr:cNvPr id="385" name="テキスト ボックス 384"/>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127000</xdr:rowOff>
    </xdr:to>
    <xdr:cxnSp macro="">
      <xdr:nvCxnSpPr>
        <xdr:cNvPr id="386" name="直線コネクタ 385"/>
        <xdr:cNvCxnSpPr/>
      </xdr:nvCxnSpPr>
      <xdr:spPr>
        <a:xfrm flipV="1">
          <a:off x="1320800" y="134086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138447</xdr:rowOff>
    </xdr:from>
    <xdr:ext cx="762000" cy="259045"/>
    <xdr:sp macro="" textlink="">
      <xdr:nvSpPr>
        <xdr:cNvPr id="388" name="テキスト ボックス 387"/>
        <xdr:cNvSpPr txBox="1"/>
      </xdr:nvSpPr>
      <xdr:spPr>
        <a:xfrm>
          <a:off x="1828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9" name="フローチャート: 判断 388"/>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390" name="テキスト ボックス 389"/>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xdr:rowOff>
    </xdr:from>
    <xdr:to>
      <xdr:col>24</xdr:col>
      <xdr:colOff>76200</xdr:colOff>
      <xdr:row>78</xdr:row>
      <xdr:rowOff>109220</xdr:rowOff>
    </xdr:to>
    <xdr:sp macro="" textlink="">
      <xdr:nvSpPr>
        <xdr:cNvPr id="396" name="楕円 395"/>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151147</xdr:rowOff>
    </xdr:from>
    <xdr:ext cx="762000" cy="259045"/>
    <xdr:sp macro="" textlink="">
      <xdr:nvSpPr>
        <xdr:cNvPr id="397" name="公債費該当値テキスト"/>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30480</xdr:rowOff>
    </xdr:from>
    <xdr:to>
      <xdr:col>20</xdr:col>
      <xdr:colOff>38100</xdr:colOff>
      <xdr:row>78</xdr:row>
      <xdr:rowOff>132080</xdr:rowOff>
    </xdr:to>
    <xdr:sp macro="" textlink="">
      <xdr:nvSpPr>
        <xdr:cNvPr id="398" name="楕円 397"/>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99" name="テキスト ボックス 398"/>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80011</xdr:rowOff>
    </xdr:from>
    <xdr:to>
      <xdr:col>15</xdr:col>
      <xdr:colOff>149225</xdr:colOff>
      <xdr:row>78</xdr:row>
      <xdr:rowOff>10161</xdr:rowOff>
    </xdr:to>
    <xdr:sp macro="" textlink="">
      <xdr:nvSpPr>
        <xdr:cNvPr id="400" name="楕円 399"/>
        <xdr:cNvSpPr/>
      </xdr:nvSpPr>
      <xdr:spPr>
        <a:xfrm>
          <a:off x="3048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166388</xdr:rowOff>
    </xdr:from>
    <xdr:ext cx="762000" cy="259045"/>
    <xdr:sp macro="" textlink="">
      <xdr:nvSpPr>
        <xdr:cNvPr id="401" name="テキスト ボックス 400"/>
        <xdr:cNvSpPr txBox="1"/>
      </xdr:nvSpPr>
      <xdr:spPr>
        <a:xfrm>
          <a:off x="2717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402" name="楕円 401"/>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403" name="テキスト ボックス 402"/>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404" name="楕円 403"/>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162577</xdr:rowOff>
    </xdr:from>
    <xdr:ext cx="762000" cy="259045"/>
    <xdr:sp macro="" textlink="">
      <xdr:nvSpPr>
        <xdr:cNvPr id="405" name="テキスト ボックス 404"/>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公債費以外については、前年度と比較して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ポイント減少しております。</a:t>
          </a:r>
        </a:p>
        <a:p>
          <a:r>
            <a:rPr kumimoji="1" lang="ja-JP" altLang="en-US" sz="1300">
              <a:latin typeface="ＭＳ Ｐゴシック" panose="020B0600070205080204" pitchFamily="50" charset="-128"/>
              <a:ea typeface="ＭＳ Ｐゴシック" panose="020B0600070205080204" pitchFamily="50" charset="-128"/>
            </a:rPr>
            <a:t>　今後も引き続き、効率的な財政運営に努めてまいります。</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0" name="直線コネクタ 41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1" name="テキスト ボックス 42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2" name="直線コネクタ 42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3" name="テキスト ボックス 42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4" name="直線コネクタ 42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5" name="テキスト ボックス 42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6" name="直線コネクタ 42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7" name="テキスト ボックス 42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8" name="直線コネクタ 42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9" name="テキスト ボックス 42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0" name="直線コネクタ 42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1" name="テキスト ボックス 43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153126</xdr:rowOff>
    </xdr:from>
    <xdr:to>
      <xdr:col>82</xdr:col>
      <xdr:colOff>107950</xdr:colOff>
      <xdr:row>81</xdr:row>
      <xdr:rowOff>50256</xdr:rowOff>
    </xdr:to>
    <xdr:cxnSp macro="">
      <xdr:nvCxnSpPr>
        <xdr:cNvPr id="435" name="直線コネクタ 434"/>
        <xdr:cNvCxnSpPr/>
      </xdr:nvCxnSpPr>
      <xdr:spPr>
        <a:xfrm flipV="1">
          <a:off x="16510000" y="12840426"/>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22333</xdr:rowOff>
    </xdr:from>
    <xdr:ext cx="762000" cy="259045"/>
    <xdr:sp macro="" textlink="">
      <xdr:nvSpPr>
        <xdr:cNvPr id="436" name="公債費以外最小値テキスト"/>
        <xdr:cNvSpPr txBox="1"/>
      </xdr:nvSpPr>
      <xdr:spPr>
        <a:xfrm>
          <a:off x="16598900" y="13909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50256</xdr:rowOff>
    </xdr:from>
    <xdr:to>
      <xdr:col>82</xdr:col>
      <xdr:colOff>196850</xdr:colOff>
      <xdr:row>81</xdr:row>
      <xdr:rowOff>50256</xdr:rowOff>
    </xdr:to>
    <xdr:cxnSp macro="">
      <xdr:nvCxnSpPr>
        <xdr:cNvPr id="437" name="直線コネクタ 436"/>
        <xdr:cNvCxnSpPr/>
      </xdr:nvCxnSpPr>
      <xdr:spPr>
        <a:xfrm>
          <a:off x="16421100" y="1393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68053</xdr:rowOff>
    </xdr:from>
    <xdr:ext cx="762000" cy="259045"/>
    <xdr:sp macro="" textlink="">
      <xdr:nvSpPr>
        <xdr:cNvPr id="438" name="公債費以外最大値テキスト"/>
        <xdr:cNvSpPr txBox="1"/>
      </xdr:nvSpPr>
      <xdr:spPr>
        <a:xfrm>
          <a:off x="16598900" y="1258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153126</xdr:rowOff>
    </xdr:from>
    <xdr:to>
      <xdr:col>82</xdr:col>
      <xdr:colOff>196850</xdr:colOff>
      <xdr:row>74</xdr:row>
      <xdr:rowOff>153126</xdr:rowOff>
    </xdr:to>
    <xdr:cxnSp macro="">
      <xdr:nvCxnSpPr>
        <xdr:cNvPr id="439" name="直線コネクタ 438"/>
        <xdr:cNvCxnSpPr/>
      </xdr:nvCxnSpPr>
      <xdr:spPr>
        <a:xfrm>
          <a:off x="16421100" y="1284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153126</xdr:rowOff>
    </xdr:from>
    <xdr:to>
      <xdr:col>82</xdr:col>
      <xdr:colOff>107950</xdr:colOff>
      <xdr:row>74</xdr:row>
      <xdr:rowOff>166188</xdr:rowOff>
    </xdr:to>
    <xdr:cxnSp macro="">
      <xdr:nvCxnSpPr>
        <xdr:cNvPr id="440" name="直線コネクタ 439"/>
        <xdr:cNvCxnSpPr/>
      </xdr:nvCxnSpPr>
      <xdr:spPr>
        <a:xfrm flipV="1">
          <a:off x="15671800" y="12840426"/>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121756</xdr:rowOff>
    </xdr:from>
    <xdr:ext cx="762000" cy="259045"/>
    <xdr:sp macro="" textlink="">
      <xdr:nvSpPr>
        <xdr:cNvPr id="441" name="公債費以外平均値テキスト"/>
        <xdr:cNvSpPr txBox="1"/>
      </xdr:nvSpPr>
      <xdr:spPr>
        <a:xfrm>
          <a:off x="16598900" y="133234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149679</xdr:rowOff>
    </xdr:from>
    <xdr:to>
      <xdr:col>82</xdr:col>
      <xdr:colOff>158750</xdr:colOff>
      <xdr:row>78</xdr:row>
      <xdr:rowOff>79829</xdr:rowOff>
    </xdr:to>
    <xdr:sp macro="" textlink="">
      <xdr:nvSpPr>
        <xdr:cNvPr id="442" name="フローチャート: 判断 441"/>
        <xdr:cNvSpPr/>
      </xdr:nvSpPr>
      <xdr:spPr>
        <a:xfrm>
          <a:off x="164592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140063</xdr:rowOff>
    </xdr:from>
    <xdr:to>
      <xdr:col>78</xdr:col>
      <xdr:colOff>69850</xdr:colOff>
      <xdr:row>74</xdr:row>
      <xdr:rowOff>166188</xdr:rowOff>
    </xdr:to>
    <xdr:cxnSp macro="">
      <xdr:nvCxnSpPr>
        <xdr:cNvPr id="443" name="直線コネクタ 442"/>
        <xdr:cNvCxnSpPr/>
      </xdr:nvCxnSpPr>
      <xdr:spPr>
        <a:xfrm>
          <a:off x="14782800" y="128273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162742</xdr:rowOff>
    </xdr:from>
    <xdr:to>
      <xdr:col>78</xdr:col>
      <xdr:colOff>120650</xdr:colOff>
      <xdr:row>78</xdr:row>
      <xdr:rowOff>92892</xdr:rowOff>
    </xdr:to>
    <xdr:sp macro="" textlink="">
      <xdr:nvSpPr>
        <xdr:cNvPr id="444" name="フローチャート: 判断 443"/>
        <xdr:cNvSpPr/>
      </xdr:nvSpPr>
      <xdr:spPr>
        <a:xfrm>
          <a:off x="15621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77669</xdr:rowOff>
    </xdr:from>
    <xdr:ext cx="736600" cy="259045"/>
    <xdr:sp macro="" textlink="">
      <xdr:nvSpPr>
        <xdr:cNvPr id="445" name="テキスト ボックス 444"/>
        <xdr:cNvSpPr txBox="1"/>
      </xdr:nvSpPr>
      <xdr:spPr>
        <a:xfrm>
          <a:off x="15290800" y="13450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100874</xdr:rowOff>
    </xdr:from>
    <xdr:to>
      <xdr:col>73</xdr:col>
      <xdr:colOff>180975</xdr:colOff>
      <xdr:row>74</xdr:row>
      <xdr:rowOff>140063</xdr:rowOff>
    </xdr:to>
    <xdr:cxnSp macro="">
      <xdr:nvCxnSpPr>
        <xdr:cNvPr id="446" name="直線コネクタ 445"/>
        <xdr:cNvCxnSpPr/>
      </xdr:nvCxnSpPr>
      <xdr:spPr>
        <a:xfrm>
          <a:off x="13893800" y="127881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157843</xdr:rowOff>
    </xdr:from>
    <xdr:to>
      <xdr:col>74</xdr:col>
      <xdr:colOff>31750</xdr:colOff>
      <xdr:row>77</xdr:row>
      <xdr:rowOff>87993</xdr:rowOff>
    </xdr:to>
    <xdr:sp macro="" textlink="">
      <xdr:nvSpPr>
        <xdr:cNvPr id="447" name="フローチャート: 判断 446"/>
        <xdr:cNvSpPr/>
      </xdr:nvSpPr>
      <xdr:spPr>
        <a:xfrm>
          <a:off x="14732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72770</xdr:rowOff>
    </xdr:from>
    <xdr:ext cx="762000" cy="259045"/>
    <xdr:sp macro="" textlink="">
      <xdr:nvSpPr>
        <xdr:cNvPr id="448" name="テキスト ボックス 447"/>
        <xdr:cNvSpPr txBox="1"/>
      </xdr:nvSpPr>
      <xdr:spPr>
        <a:xfrm>
          <a:off x="14401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161290</xdr:rowOff>
    </xdr:from>
    <xdr:to>
      <xdr:col>69</xdr:col>
      <xdr:colOff>92075</xdr:colOff>
      <xdr:row>74</xdr:row>
      <xdr:rowOff>100874</xdr:rowOff>
    </xdr:to>
    <xdr:cxnSp macro="">
      <xdr:nvCxnSpPr>
        <xdr:cNvPr id="449" name="直線コネクタ 448"/>
        <xdr:cNvCxnSpPr/>
      </xdr:nvCxnSpPr>
      <xdr:spPr>
        <a:xfrm>
          <a:off x="13004800" y="12677140"/>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92529</xdr:rowOff>
    </xdr:from>
    <xdr:to>
      <xdr:col>69</xdr:col>
      <xdr:colOff>142875</xdr:colOff>
      <xdr:row>77</xdr:row>
      <xdr:rowOff>22679</xdr:rowOff>
    </xdr:to>
    <xdr:sp macro="" textlink="">
      <xdr:nvSpPr>
        <xdr:cNvPr id="450" name="フローチャート: 判断 449"/>
        <xdr:cNvSpPr/>
      </xdr:nvSpPr>
      <xdr:spPr>
        <a:xfrm>
          <a:off x="13843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7456</xdr:rowOff>
    </xdr:from>
    <xdr:ext cx="762000" cy="259045"/>
    <xdr:sp macro="" textlink="">
      <xdr:nvSpPr>
        <xdr:cNvPr id="451" name="テキスト ボックス 450"/>
        <xdr:cNvSpPr txBox="1"/>
      </xdr:nvSpPr>
      <xdr:spPr>
        <a:xfrm>
          <a:off x="135128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1088</xdr:rowOff>
    </xdr:from>
    <xdr:to>
      <xdr:col>65</xdr:col>
      <xdr:colOff>53975</xdr:colOff>
      <xdr:row>76</xdr:row>
      <xdr:rowOff>102688</xdr:rowOff>
    </xdr:to>
    <xdr:sp macro="" textlink="">
      <xdr:nvSpPr>
        <xdr:cNvPr id="452" name="フローチャート: 判断 451"/>
        <xdr:cNvSpPr/>
      </xdr:nvSpPr>
      <xdr:spPr>
        <a:xfrm>
          <a:off x="12954000" y="13031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87465</xdr:rowOff>
    </xdr:from>
    <xdr:ext cx="762000" cy="259045"/>
    <xdr:sp macro="" textlink="">
      <xdr:nvSpPr>
        <xdr:cNvPr id="453" name="テキスト ボックス 452"/>
        <xdr:cNvSpPr txBox="1"/>
      </xdr:nvSpPr>
      <xdr:spPr>
        <a:xfrm>
          <a:off x="12623800" y="1311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102326</xdr:rowOff>
    </xdr:from>
    <xdr:to>
      <xdr:col>82</xdr:col>
      <xdr:colOff>158750</xdr:colOff>
      <xdr:row>75</xdr:row>
      <xdr:rowOff>32476</xdr:rowOff>
    </xdr:to>
    <xdr:sp macro="" textlink="">
      <xdr:nvSpPr>
        <xdr:cNvPr id="459" name="楕円 458"/>
        <xdr:cNvSpPr/>
      </xdr:nvSpPr>
      <xdr:spPr>
        <a:xfrm>
          <a:off x="16459200" y="127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10903</xdr:rowOff>
    </xdr:from>
    <xdr:ext cx="762000" cy="259045"/>
    <xdr:sp macro="" textlink="">
      <xdr:nvSpPr>
        <xdr:cNvPr id="460" name="公債費以外該当値テキスト"/>
        <xdr:cNvSpPr txBox="1"/>
      </xdr:nvSpPr>
      <xdr:spPr>
        <a:xfrm>
          <a:off x="16598900" y="12698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115388</xdr:rowOff>
    </xdr:from>
    <xdr:to>
      <xdr:col>78</xdr:col>
      <xdr:colOff>120650</xdr:colOff>
      <xdr:row>75</xdr:row>
      <xdr:rowOff>45538</xdr:rowOff>
    </xdr:to>
    <xdr:sp macro="" textlink="">
      <xdr:nvSpPr>
        <xdr:cNvPr id="461" name="楕円 460"/>
        <xdr:cNvSpPr/>
      </xdr:nvSpPr>
      <xdr:spPr>
        <a:xfrm>
          <a:off x="15621000" y="1280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55715</xdr:rowOff>
    </xdr:from>
    <xdr:ext cx="736600" cy="259045"/>
    <xdr:sp macro="" textlink="">
      <xdr:nvSpPr>
        <xdr:cNvPr id="462" name="テキスト ボックス 461"/>
        <xdr:cNvSpPr txBox="1"/>
      </xdr:nvSpPr>
      <xdr:spPr>
        <a:xfrm>
          <a:off x="15290800" y="12571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89263</xdr:rowOff>
    </xdr:from>
    <xdr:to>
      <xdr:col>74</xdr:col>
      <xdr:colOff>31750</xdr:colOff>
      <xdr:row>75</xdr:row>
      <xdr:rowOff>19413</xdr:rowOff>
    </xdr:to>
    <xdr:sp macro="" textlink="">
      <xdr:nvSpPr>
        <xdr:cNvPr id="463" name="楕円 462"/>
        <xdr:cNvSpPr/>
      </xdr:nvSpPr>
      <xdr:spPr>
        <a:xfrm>
          <a:off x="14732000" y="1277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29590</xdr:rowOff>
    </xdr:from>
    <xdr:ext cx="762000" cy="259045"/>
    <xdr:sp macro="" textlink="">
      <xdr:nvSpPr>
        <xdr:cNvPr id="464" name="テキスト ボックス 463"/>
        <xdr:cNvSpPr txBox="1"/>
      </xdr:nvSpPr>
      <xdr:spPr>
        <a:xfrm>
          <a:off x="14401800" y="1254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50074</xdr:rowOff>
    </xdr:from>
    <xdr:to>
      <xdr:col>69</xdr:col>
      <xdr:colOff>142875</xdr:colOff>
      <xdr:row>74</xdr:row>
      <xdr:rowOff>151674</xdr:rowOff>
    </xdr:to>
    <xdr:sp macro="" textlink="">
      <xdr:nvSpPr>
        <xdr:cNvPr id="465" name="楕円 464"/>
        <xdr:cNvSpPr/>
      </xdr:nvSpPr>
      <xdr:spPr>
        <a:xfrm>
          <a:off x="13843000" y="1273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161851</xdr:rowOff>
    </xdr:from>
    <xdr:ext cx="762000" cy="259045"/>
    <xdr:sp macro="" textlink="">
      <xdr:nvSpPr>
        <xdr:cNvPr id="466" name="テキスト ボックス 465"/>
        <xdr:cNvSpPr txBox="1"/>
      </xdr:nvSpPr>
      <xdr:spPr>
        <a:xfrm>
          <a:off x="13512800" y="1250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67" name="楕円 466"/>
        <xdr:cNvSpPr/>
      </xdr:nvSpPr>
      <xdr:spPr>
        <a:xfrm>
          <a:off x="12954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50817</xdr:rowOff>
    </xdr:from>
    <xdr:ext cx="762000" cy="259045"/>
    <xdr:sp macro="" textlink="">
      <xdr:nvSpPr>
        <xdr:cNvPr id="468" name="テキスト ボックス 467"/>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北海道苫小牧市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101656</xdr:rowOff>
    </xdr:from>
    <xdr:to>
      <xdr:col>29</xdr:col>
      <xdr:colOff>127000</xdr:colOff>
      <xdr:row>20</xdr:row>
      <xdr:rowOff>105085</xdr:rowOff>
    </xdr:to>
    <xdr:cxnSp macro="">
      <xdr:nvCxnSpPr>
        <xdr:cNvPr id="43" name="直線コネクタ 42"/>
        <xdr:cNvCxnSpPr/>
      </xdr:nvCxnSpPr>
      <xdr:spPr bwMode="auto">
        <a:xfrm flipV="1">
          <a:off x="5651500" y="2035231"/>
          <a:ext cx="0" cy="1546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77162</xdr:rowOff>
    </xdr:from>
    <xdr:ext cx="762000" cy="259045"/>
    <xdr:sp macro="" textlink="">
      <xdr:nvSpPr>
        <xdr:cNvPr id="44" name="人口1人当たり決算額の推移最小値テキスト130"/>
        <xdr:cNvSpPr txBox="1"/>
      </xdr:nvSpPr>
      <xdr:spPr>
        <a:xfrm>
          <a:off x="5740400" y="355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105085</xdr:rowOff>
    </xdr:from>
    <xdr:to>
      <xdr:col>30</xdr:col>
      <xdr:colOff>25400</xdr:colOff>
      <xdr:row>20</xdr:row>
      <xdr:rowOff>105085</xdr:rowOff>
    </xdr:to>
    <xdr:cxnSp macro="">
      <xdr:nvCxnSpPr>
        <xdr:cNvPr id="45" name="直線コネクタ 44"/>
        <xdr:cNvCxnSpPr/>
      </xdr:nvCxnSpPr>
      <xdr:spPr bwMode="auto">
        <a:xfrm>
          <a:off x="5562600" y="35817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16583</xdr:rowOff>
    </xdr:from>
    <xdr:ext cx="762000" cy="259045"/>
    <xdr:sp macro="" textlink="">
      <xdr:nvSpPr>
        <xdr:cNvPr id="46" name="人口1人当たり決算額の推移最大値テキスト130"/>
        <xdr:cNvSpPr txBox="1"/>
      </xdr:nvSpPr>
      <xdr:spPr>
        <a:xfrm>
          <a:off x="5740400" y="177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101656</xdr:rowOff>
    </xdr:from>
    <xdr:to>
      <xdr:col>30</xdr:col>
      <xdr:colOff>25400</xdr:colOff>
      <xdr:row>11</xdr:row>
      <xdr:rowOff>101656</xdr:rowOff>
    </xdr:to>
    <xdr:cxnSp macro="">
      <xdr:nvCxnSpPr>
        <xdr:cNvPr id="47" name="直線コネクタ 46"/>
        <xdr:cNvCxnSpPr/>
      </xdr:nvCxnSpPr>
      <xdr:spPr bwMode="auto">
        <a:xfrm>
          <a:off x="5562600" y="203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41626</xdr:rowOff>
    </xdr:from>
    <xdr:to>
      <xdr:col>29</xdr:col>
      <xdr:colOff>127000</xdr:colOff>
      <xdr:row>17</xdr:row>
      <xdr:rowOff>57125</xdr:rowOff>
    </xdr:to>
    <xdr:cxnSp macro="">
      <xdr:nvCxnSpPr>
        <xdr:cNvPr id="48" name="直線コネクタ 47"/>
        <xdr:cNvCxnSpPr/>
      </xdr:nvCxnSpPr>
      <xdr:spPr bwMode="auto">
        <a:xfrm flipV="1">
          <a:off x="5003800" y="3003901"/>
          <a:ext cx="647700" cy="15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102953</xdr:rowOff>
    </xdr:from>
    <xdr:ext cx="762000" cy="259045"/>
    <xdr:sp macro="" textlink="">
      <xdr:nvSpPr>
        <xdr:cNvPr id="49" name="人口1人当たり決算額の推移平均値テキスト130"/>
        <xdr:cNvSpPr txBox="1"/>
      </xdr:nvSpPr>
      <xdr:spPr>
        <a:xfrm>
          <a:off x="5740400" y="2722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86426</xdr:rowOff>
    </xdr:from>
    <xdr:to>
      <xdr:col>29</xdr:col>
      <xdr:colOff>177800</xdr:colOff>
      <xdr:row>17</xdr:row>
      <xdr:rowOff>16576</xdr:rowOff>
    </xdr:to>
    <xdr:sp macro="" textlink="">
      <xdr:nvSpPr>
        <xdr:cNvPr id="50" name="フローチャート: 判断 49"/>
        <xdr:cNvSpPr/>
      </xdr:nvSpPr>
      <xdr:spPr bwMode="auto">
        <a:xfrm>
          <a:off x="56007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57125</xdr:rowOff>
    </xdr:from>
    <xdr:to>
      <xdr:col>26</xdr:col>
      <xdr:colOff>50800</xdr:colOff>
      <xdr:row>17</xdr:row>
      <xdr:rowOff>78293</xdr:rowOff>
    </xdr:to>
    <xdr:cxnSp macro="">
      <xdr:nvCxnSpPr>
        <xdr:cNvPr id="51" name="直線コネクタ 50"/>
        <xdr:cNvCxnSpPr/>
      </xdr:nvCxnSpPr>
      <xdr:spPr bwMode="auto">
        <a:xfrm flipV="1">
          <a:off x="4305300" y="3019400"/>
          <a:ext cx="698500" cy="21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106177</xdr:rowOff>
    </xdr:from>
    <xdr:to>
      <xdr:col>26</xdr:col>
      <xdr:colOff>101600</xdr:colOff>
      <xdr:row>17</xdr:row>
      <xdr:rowOff>36327</xdr:rowOff>
    </xdr:to>
    <xdr:sp macro="" textlink="">
      <xdr:nvSpPr>
        <xdr:cNvPr id="52" name="フローチャート: 判断 51"/>
        <xdr:cNvSpPr/>
      </xdr:nvSpPr>
      <xdr:spPr bwMode="auto">
        <a:xfrm>
          <a:off x="4953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46504</xdr:rowOff>
    </xdr:from>
    <xdr:ext cx="736600" cy="259045"/>
    <xdr:sp macro="" textlink="">
      <xdr:nvSpPr>
        <xdr:cNvPr id="53" name="テキスト ボックス 52"/>
        <xdr:cNvSpPr txBox="1"/>
      </xdr:nvSpPr>
      <xdr:spPr>
        <a:xfrm>
          <a:off x="4622800" y="2665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78293</xdr:rowOff>
    </xdr:from>
    <xdr:to>
      <xdr:col>22</xdr:col>
      <xdr:colOff>114300</xdr:colOff>
      <xdr:row>17</xdr:row>
      <xdr:rowOff>107554</xdr:rowOff>
    </xdr:to>
    <xdr:cxnSp macro="">
      <xdr:nvCxnSpPr>
        <xdr:cNvPr id="54" name="直線コネクタ 53"/>
        <xdr:cNvCxnSpPr/>
      </xdr:nvCxnSpPr>
      <xdr:spPr bwMode="auto">
        <a:xfrm flipV="1">
          <a:off x="3606800" y="3040568"/>
          <a:ext cx="698500" cy="29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53416</xdr:rowOff>
    </xdr:from>
    <xdr:to>
      <xdr:col>22</xdr:col>
      <xdr:colOff>165100</xdr:colOff>
      <xdr:row>16</xdr:row>
      <xdr:rowOff>155016</xdr:rowOff>
    </xdr:to>
    <xdr:sp macro="" textlink="">
      <xdr:nvSpPr>
        <xdr:cNvPr id="55" name="フローチャート: 判断 54"/>
        <xdr:cNvSpPr/>
      </xdr:nvSpPr>
      <xdr:spPr bwMode="auto">
        <a:xfrm>
          <a:off x="42545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165193</xdr:rowOff>
    </xdr:from>
    <xdr:ext cx="762000" cy="259045"/>
    <xdr:sp macro="" textlink="">
      <xdr:nvSpPr>
        <xdr:cNvPr id="56" name="テキスト ボックス 55"/>
        <xdr:cNvSpPr txBox="1"/>
      </xdr:nvSpPr>
      <xdr:spPr>
        <a:xfrm>
          <a:off x="3924300" y="261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107554</xdr:rowOff>
    </xdr:from>
    <xdr:to>
      <xdr:col>18</xdr:col>
      <xdr:colOff>177800</xdr:colOff>
      <xdr:row>17</xdr:row>
      <xdr:rowOff>126025</xdr:rowOff>
    </xdr:to>
    <xdr:cxnSp macro="">
      <xdr:nvCxnSpPr>
        <xdr:cNvPr id="57" name="直線コネクタ 56"/>
        <xdr:cNvCxnSpPr/>
      </xdr:nvCxnSpPr>
      <xdr:spPr bwMode="auto">
        <a:xfrm flipV="1">
          <a:off x="2908300" y="3069829"/>
          <a:ext cx="698500" cy="18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136489</xdr:rowOff>
    </xdr:from>
    <xdr:to>
      <xdr:col>19</xdr:col>
      <xdr:colOff>38100</xdr:colOff>
      <xdr:row>17</xdr:row>
      <xdr:rowOff>66639</xdr:rowOff>
    </xdr:to>
    <xdr:sp macro="" textlink="">
      <xdr:nvSpPr>
        <xdr:cNvPr id="58" name="フローチャート: 判断 57"/>
        <xdr:cNvSpPr/>
      </xdr:nvSpPr>
      <xdr:spPr bwMode="auto">
        <a:xfrm>
          <a:off x="3556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76816</xdr:rowOff>
    </xdr:from>
    <xdr:ext cx="762000" cy="259045"/>
    <xdr:sp macro="" textlink="">
      <xdr:nvSpPr>
        <xdr:cNvPr id="59" name="テキスト ボックス 58"/>
        <xdr:cNvSpPr txBox="1"/>
      </xdr:nvSpPr>
      <xdr:spPr>
        <a:xfrm>
          <a:off x="3225800" y="26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139690</xdr:rowOff>
    </xdr:from>
    <xdr:to>
      <xdr:col>15</xdr:col>
      <xdr:colOff>101600</xdr:colOff>
      <xdr:row>17</xdr:row>
      <xdr:rowOff>69840</xdr:rowOff>
    </xdr:to>
    <xdr:sp macro="" textlink="">
      <xdr:nvSpPr>
        <xdr:cNvPr id="60" name="フローチャート: 判断 59"/>
        <xdr:cNvSpPr/>
      </xdr:nvSpPr>
      <xdr:spPr bwMode="auto">
        <a:xfrm>
          <a:off x="2857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80017</xdr:rowOff>
    </xdr:from>
    <xdr:ext cx="762000" cy="259045"/>
    <xdr:sp macro="" textlink="">
      <xdr:nvSpPr>
        <xdr:cNvPr id="61" name="テキスト ボックス 60"/>
        <xdr:cNvSpPr txBox="1"/>
      </xdr:nvSpPr>
      <xdr:spPr>
        <a:xfrm>
          <a:off x="2527300" y="269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162276</xdr:rowOff>
    </xdr:from>
    <xdr:to>
      <xdr:col>29</xdr:col>
      <xdr:colOff>177800</xdr:colOff>
      <xdr:row>17</xdr:row>
      <xdr:rowOff>92426</xdr:rowOff>
    </xdr:to>
    <xdr:sp macro="" textlink="">
      <xdr:nvSpPr>
        <xdr:cNvPr id="67" name="楕円 66"/>
        <xdr:cNvSpPr/>
      </xdr:nvSpPr>
      <xdr:spPr bwMode="auto">
        <a:xfrm>
          <a:off x="5600700" y="2953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134353</xdr:rowOff>
    </xdr:from>
    <xdr:ext cx="762000" cy="259045"/>
    <xdr:sp macro="" textlink="">
      <xdr:nvSpPr>
        <xdr:cNvPr id="68" name="人口1人当たり決算額の推移該当値テキスト130"/>
        <xdr:cNvSpPr txBox="1"/>
      </xdr:nvSpPr>
      <xdr:spPr>
        <a:xfrm>
          <a:off x="5740400" y="292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6325</xdr:rowOff>
    </xdr:from>
    <xdr:to>
      <xdr:col>26</xdr:col>
      <xdr:colOff>101600</xdr:colOff>
      <xdr:row>17</xdr:row>
      <xdr:rowOff>107925</xdr:rowOff>
    </xdr:to>
    <xdr:sp macro="" textlink="">
      <xdr:nvSpPr>
        <xdr:cNvPr id="69" name="楕円 68"/>
        <xdr:cNvSpPr/>
      </xdr:nvSpPr>
      <xdr:spPr bwMode="auto">
        <a:xfrm>
          <a:off x="4953000" y="2968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92702</xdr:rowOff>
    </xdr:from>
    <xdr:ext cx="736600" cy="259045"/>
    <xdr:sp macro="" textlink="">
      <xdr:nvSpPr>
        <xdr:cNvPr id="70" name="テキスト ボックス 69"/>
        <xdr:cNvSpPr txBox="1"/>
      </xdr:nvSpPr>
      <xdr:spPr>
        <a:xfrm>
          <a:off x="4622800" y="305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27493</xdr:rowOff>
    </xdr:from>
    <xdr:to>
      <xdr:col>22</xdr:col>
      <xdr:colOff>165100</xdr:colOff>
      <xdr:row>17</xdr:row>
      <xdr:rowOff>129093</xdr:rowOff>
    </xdr:to>
    <xdr:sp macro="" textlink="">
      <xdr:nvSpPr>
        <xdr:cNvPr id="71" name="楕円 70"/>
        <xdr:cNvSpPr/>
      </xdr:nvSpPr>
      <xdr:spPr bwMode="auto">
        <a:xfrm>
          <a:off x="4254500" y="2989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113870</xdr:rowOff>
    </xdr:from>
    <xdr:ext cx="762000" cy="259045"/>
    <xdr:sp macro="" textlink="">
      <xdr:nvSpPr>
        <xdr:cNvPr id="72" name="テキスト ボックス 71"/>
        <xdr:cNvSpPr txBox="1"/>
      </xdr:nvSpPr>
      <xdr:spPr>
        <a:xfrm>
          <a:off x="3924300" y="30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56754</xdr:rowOff>
    </xdr:from>
    <xdr:to>
      <xdr:col>19</xdr:col>
      <xdr:colOff>38100</xdr:colOff>
      <xdr:row>17</xdr:row>
      <xdr:rowOff>158354</xdr:rowOff>
    </xdr:to>
    <xdr:sp macro="" textlink="">
      <xdr:nvSpPr>
        <xdr:cNvPr id="73" name="楕円 72"/>
        <xdr:cNvSpPr/>
      </xdr:nvSpPr>
      <xdr:spPr bwMode="auto">
        <a:xfrm>
          <a:off x="3556000" y="3019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143131</xdr:rowOff>
    </xdr:from>
    <xdr:ext cx="762000" cy="259045"/>
    <xdr:sp macro="" textlink="">
      <xdr:nvSpPr>
        <xdr:cNvPr id="74" name="テキスト ボックス 73"/>
        <xdr:cNvSpPr txBox="1"/>
      </xdr:nvSpPr>
      <xdr:spPr>
        <a:xfrm>
          <a:off x="3225800" y="310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75225</xdr:rowOff>
    </xdr:from>
    <xdr:to>
      <xdr:col>15</xdr:col>
      <xdr:colOff>101600</xdr:colOff>
      <xdr:row>18</xdr:row>
      <xdr:rowOff>5375</xdr:rowOff>
    </xdr:to>
    <xdr:sp macro="" textlink="">
      <xdr:nvSpPr>
        <xdr:cNvPr id="75" name="楕円 74"/>
        <xdr:cNvSpPr/>
      </xdr:nvSpPr>
      <xdr:spPr bwMode="auto">
        <a:xfrm>
          <a:off x="2857500" y="3037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161602</xdr:rowOff>
    </xdr:from>
    <xdr:ext cx="762000" cy="259045"/>
    <xdr:sp macro="" textlink="">
      <xdr:nvSpPr>
        <xdr:cNvPr id="76" name="テキスト ボックス 75"/>
        <xdr:cNvSpPr txBox="1"/>
      </xdr:nvSpPr>
      <xdr:spPr>
        <a:xfrm>
          <a:off x="2527300" y="312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291135</xdr:rowOff>
    </xdr:from>
    <xdr:to>
      <xdr:col>29</xdr:col>
      <xdr:colOff>127000</xdr:colOff>
      <xdr:row>37</xdr:row>
      <xdr:rowOff>208458</xdr:rowOff>
    </xdr:to>
    <xdr:cxnSp macro="">
      <xdr:nvCxnSpPr>
        <xdr:cNvPr id="104" name="直線コネクタ 103"/>
        <xdr:cNvCxnSpPr/>
      </xdr:nvCxnSpPr>
      <xdr:spPr bwMode="auto">
        <a:xfrm flipV="1">
          <a:off x="5651500" y="6215685"/>
          <a:ext cx="0" cy="11174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180535</xdr:rowOff>
    </xdr:from>
    <xdr:ext cx="762000" cy="259045"/>
    <xdr:sp macro="" textlink="">
      <xdr:nvSpPr>
        <xdr:cNvPr id="105" name="人口1人当たり決算額の推移最小値テキスト445"/>
        <xdr:cNvSpPr txBox="1"/>
      </xdr:nvSpPr>
      <xdr:spPr>
        <a:xfrm>
          <a:off x="5740400" y="730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208458</xdr:rowOff>
    </xdr:from>
    <xdr:to>
      <xdr:col>30</xdr:col>
      <xdr:colOff>25400</xdr:colOff>
      <xdr:row>37</xdr:row>
      <xdr:rowOff>208458</xdr:rowOff>
    </xdr:to>
    <xdr:cxnSp macro="">
      <xdr:nvCxnSpPr>
        <xdr:cNvPr id="106" name="直線コネクタ 105"/>
        <xdr:cNvCxnSpPr/>
      </xdr:nvCxnSpPr>
      <xdr:spPr bwMode="auto">
        <a:xfrm>
          <a:off x="5562600" y="73331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34612</xdr:rowOff>
    </xdr:from>
    <xdr:ext cx="762000" cy="259045"/>
    <xdr:sp macro="" textlink="">
      <xdr:nvSpPr>
        <xdr:cNvPr id="107" name="人口1人当たり決算額の推移最大値テキスト445"/>
        <xdr:cNvSpPr txBox="1"/>
      </xdr:nvSpPr>
      <xdr:spPr>
        <a:xfrm>
          <a:off x="5740400" y="595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291135</xdr:rowOff>
    </xdr:from>
    <xdr:to>
      <xdr:col>30</xdr:col>
      <xdr:colOff>25400</xdr:colOff>
      <xdr:row>33</xdr:row>
      <xdr:rowOff>291135</xdr:rowOff>
    </xdr:to>
    <xdr:cxnSp macro="">
      <xdr:nvCxnSpPr>
        <xdr:cNvPr id="108" name="直線コネクタ 107"/>
        <xdr:cNvCxnSpPr/>
      </xdr:nvCxnSpPr>
      <xdr:spPr bwMode="auto">
        <a:xfrm>
          <a:off x="5562600" y="6215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30379</xdr:rowOff>
    </xdr:from>
    <xdr:to>
      <xdr:col>29</xdr:col>
      <xdr:colOff>127000</xdr:colOff>
      <xdr:row>35</xdr:row>
      <xdr:rowOff>39218</xdr:rowOff>
    </xdr:to>
    <xdr:cxnSp macro="">
      <xdr:nvCxnSpPr>
        <xdr:cNvPr id="109" name="直線コネクタ 108"/>
        <xdr:cNvCxnSpPr/>
      </xdr:nvCxnSpPr>
      <xdr:spPr bwMode="auto">
        <a:xfrm flipV="1">
          <a:off x="5003800" y="6640729"/>
          <a:ext cx="647700" cy="8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246625</xdr:rowOff>
    </xdr:from>
    <xdr:ext cx="762000" cy="259045"/>
    <xdr:sp macro="" textlink="">
      <xdr:nvSpPr>
        <xdr:cNvPr id="110" name="人口1人当たり決算額の推移平均値テキスト445"/>
        <xdr:cNvSpPr txBox="1"/>
      </xdr:nvSpPr>
      <xdr:spPr>
        <a:xfrm>
          <a:off x="5740400" y="6856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274548</xdr:rowOff>
    </xdr:from>
    <xdr:to>
      <xdr:col>29</xdr:col>
      <xdr:colOff>177800</xdr:colOff>
      <xdr:row>36</xdr:row>
      <xdr:rowOff>33248</xdr:rowOff>
    </xdr:to>
    <xdr:sp macro="" textlink="">
      <xdr:nvSpPr>
        <xdr:cNvPr id="111" name="フローチャート: 判断 110"/>
        <xdr:cNvSpPr/>
      </xdr:nvSpPr>
      <xdr:spPr bwMode="auto">
        <a:xfrm>
          <a:off x="56007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39218</xdr:rowOff>
    </xdr:from>
    <xdr:to>
      <xdr:col>26</xdr:col>
      <xdr:colOff>50800</xdr:colOff>
      <xdr:row>35</xdr:row>
      <xdr:rowOff>141212</xdr:rowOff>
    </xdr:to>
    <xdr:cxnSp macro="">
      <xdr:nvCxnSpPr>
        <xdr:cNvPr id="112" name="直線コネクタ 111"/>
        <xdr:cNvCxnSpPr/>
      </xdr:nvCxnSpPr>
      <xdr:spPr bwMode="auto">
        <a:xfrm flipV="1">
          <a:off x="4305300" y="6649568"/>
          <a:ext cx="698500" cy="101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272948</xdr:rowOff>
    </xdr:from>
    <xdr:to>
      <xdr:col>26</xdr:col>
      <xdr:colOff>101600</xdr:colOff>
      <xdr:row>36</xdr:row>
      <xdr:rowOff>31648</xdr:rowOff>
    </xdr:to>
    <xdr:sp macro="" textlink="">
      <xdr:nvSpPr>
        <xdr:cNvPr id="113" name="フローチャート: 判断 112"/>
        <xdr:cNvSpPr/>
      </xdr:nvSpPr>
      <xdr:spPr bwMode="auto">
        <a:xfrm>
          <a:off x="4953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16425</xdr:rowOff>
    </xdr:from>
    <xdr:ext cx="736600" cy="259045"/>
    <xdr:sp macro="" textlink="">
      <xdr:nvSpPr>
        <xdr:cNvPr id="114" name="テキスト ボックス 113"/>
        <xdr:cNvSpPr txBox="1"/>
      </xdr:nvSpPr>
      <xdr:spPr>
        <a:xfrm>
          <a:off x="4622800" y="6969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141212</xdr:rowOff>
    </xdr:from>
    <xdr:to>
      <xdr:col>22</xdr:col>
      <xdr:colOff>114300</xdr:colOff>
      <xdr:row>35</xdr:row>
      <xdr:rowOff>161671</xdr:rowOff>
    </xdr:to>
    <xdr:cxnSp macro="">
      <xdr:nvCxnSpPr>
        <xdr:cNvPr id="115" name="直線コネクタ 114"/>
        <xdr:cNvCxnSpPr/>
      </xdr:nvCxnSpPr>
      <xdr:spPr bwMode="auto">
        <a:xfrm flipV="1">
          <a:off x="3606800" y="6751562"/>
          <a:ext cx="698500" cy="20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224942</xdr:rowOff>
    </xdr:from>
    <xdr:to>
      <xdr:col>22</xdr:col>
      <xdr:colOff>165100</xdr:colOff>
      <xdr:row>35</xdr:row>
      <xdr:rowOff>326542</xdr:rowOff>
    </xdr:to>
    <xdr:sp macro="" textlink="">
      <xdr:nvSpPr>
        <xdr:cNvPr id="116" name="フローチャート: 判断 115"/>
        <xdr:cNvSpPr/>
      </xdr:nvSpPr>
      <xdr:spPr bwMode="auto">
        <a:xfrm>
          <a:off x="42545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311319</xdr:rowOff>
    </xdr:from>
    <xdr:ext cx="762000" cy="259045"/>
    <xdr:sp macro="" textlink="">
      <xdr:nvSpPr>
        <xdr:cNvPr id="117" name="テキスト ボックス 116"/>
        <xdr:cNvSpPr txBox="1"/>
      </xdr:nvSpPr>
      <xdr:spPr>
        <a:xfrm>
          <a:off x="3924300" y="69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83947</xdr:rowOff>
    </xdr:from>
    <xdr:to>
      <xdr:col>18</xdr:col>
      <xdr:colOff>177800</xdr:colOff>
      <xdr:row>35</xdr:row>
      <xdr:rowOff>161671</xdr:rowOff>
    </xdr:to>
    <xdr:cxnSp macro="">
      <xdr:nvCxnSpPr>
        <xdr:cNvPr id="118" name="直線コネクタ 117"/>
        <xdr:cNvCxnSpPr/>
      </xdr:nvCxnSpPr>
      <xdr:spPr bwMode="auto">
        <a:xfrm>
          <a:off x="2908300" y="6694297"/>
          <a:ext cx="698500" cy="77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214961</xdr:rowOff>
    </xdr:from>
    <xdr:to>
      <xdr:col>19</xdr:col>
      <xdr:colOff>38100</xdr:colOff>
      <xdr:row>35</xdr:row>
      <xdr:rowOff>316561</xdr:rowOff>
    </xdr:to>
    <xdr:sp macro="" textlink="">
      <xdr:nvSpPr>
        <xdr:cNvPr id="119" name="フローチャート: 判断 118"/>
        <xdr:cNvSpPr/>
      </xdr:nvSpPr>
      <xdr:spPr bwMode="auto">
        <a:xfrm>
          <a:off x="35560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301338</xdr:rowOff>
    </xdr:from>
    <xdr:ext cx="762000" cy="259045"/>
    <xdr:sp macro="" textlink="">
      <xdr:nvSpPr>
        <xdr:cNvPr id="120" name="テキスト ボックス 119"/>
        <xdr:cNvSpPr txBox="1"/>
      </xdr:nvSpPr>
      <xdr:spPr>
        <a:xfrm>
          <a:off x="3225800" y="691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160210</xdr:rowOff>
    </xdr:from>
    <xdr:to>
      <xdr:col>15</xdr:col>
      <xdr:colOff>101600</xdr:colOff>
      <xdr:row>35</xdr:row>
      <xdr:rowOff>261810</xdr:rowOff>
    </xdr:to>
    <xdr:sp macro="" textlink="">
      <xdr:nvSpPr>
        <xdr:cNvPr id="121" name="フローチャート: 判断 120"/>
        <xdr:cNvSpPr/>
      </xdr:nvSpPr>
      <xdr:spPr bwMode="auto">
        <a:xfrm>
          <a:off x="28575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246587</xdr:rowOff>
    </xdr:from>
    <xdr:ext cx="762000" cy="259045"/>
    <xdr:sp macro="" textlink="">
      <xdr:nvSpPr>
        <xdr:cNvPr id="122" name="テキスト ボックス 121"/>
        <xdr:cNvSpPr txBox="1"/>
      </xdr:nvSpPr>
      <xdr:spPr>
        <a:xfrm>
          <a:off x="2527300" y="685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322479</xdr:rowOff>
    </xdr:from>
    <xdr:to>
      <xdr:col>29</xdr:col>
      <xdr:colOff>177800</xdr:colOff>
      <xdr:row>35</xdr:row>
      <xdr:rowOff>81179</xdr:rowOff>
    </xdr:to>
    <xdr:sp macro="" textlink="">
      <xdr:nvSpPr>
        <xdr:cNvPr id="128" name="楕円 127"/>
        <xdr:cNvSpPr/>
      </xdr:nvSpPr>
      <xdr:spPr bwMode="auto">
        <a:xfrm>
          <a:off x="5600700" y="6589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167555</xdr:rowOff>
    </xdr:from>
    <xdr:ext cx="762000" cy="259045"/>
    <xdr:sp macro="" textlink="">
      <xdr:nvSpPr>
        <xdr:cNvPr id="129" name="人口1人当たり決算額の推移該当値テキスト445"/>
        <xdr:cNvSpPr txBox="1"/>
      </xdr:nvSpPr>
      <xdr:spPr>
        <a:xfrm>
          <a:off x="5740400" y="643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331318</xdr:rowOff>
    </xdr:from>
    <xdr:to>
      <xdr:col>26</xdr:col>
      <xdr:colOff>101600</xdr:colOff>
      <xdr:row>35</xdr:row>
      <xdr:rowOff>90018</xdr:rowOff>
    </xdr:to>
    <xdr:sp macro="" textlink="">
      <xdr:nvSpPr>
        <xdr:cNvPr id="130" name="楕円 129"/>
        <xdr:cNvSpPr/>
      </xdr:nvSpPr>
      <xdr:spPr bwMode="auto">
        <a:xfrm>
          <a:off x="4953000" y="6598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100195</xdr:rowOff>
    </xdr:from>
    <xdr:ext cx="736600" cy="259045"/>
    <xdr:sp macro="" textlink="">
      <xdr:nvSpPr>
        <xdr:cNvPr id="131" name="テキスト ボックス 130"/>
        <xdr:cNvSpPr txBox="1"/>
      </xdr:nvSpPr>
      <xdr:spPr>
        <a:xfrm>
          <a:off x="4622800" y="6367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90412</xdr:rowOff>
    </xdr:from>
    <xdr:to>
      <xdr:col>22</xdr:col>
      <xdr:colOff>165100</xdr:colOff>
      <xdr:row>35</xdr:row>
      <xdr:rowOff>192012</xdr:rowOff>
    </xdr:to>
    <xdr:sp macro="" textlink="">
      <xdr:nvSpPr>
        <xdr:cNvPr id="132" name="楕円 131"/>
        <xdr:cNvSpPr/>
      </xdr:nvSpPr>
      <xdr:spPr bwMode="auto">
        <a:xfrm>
          <a:off x="4254500" y="6700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202189</xdr:rowOff>
    </xdr:from>
    <xdr:ext cx="762000" cy="259045"/>
    <xdr:sp macro="" textlink="">
      <xdr:nvSpPr>
        <xdr:cNvPr id="133" name="テキスト ボックス 132"/>
        <xdr:cNvSpPr txBox="1"/>
      </xdr:nvSpPr>
      <xdr:spPr>
        <a:xfrm>
          <a:off x="3924300" y="6469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110871</xdr:rowOff>
    </xdr:from>
    <xdr:to>
      <xdr:col>19</xdr:col>
      <xdr:colOff>38100</xdr:colOff>
      <xdr:row>35</xdr:row>
      <xdr:rowOff>212471</xdr:rowOff>
    </xdr:to>
    <xdr:sp macro="" textlink="">
      <xdr:nvSpPr>
        <xdr:cNvPr id="134" name="楕円 133"/>
        <xdr:cNvSpPr/>
      </xdr:nvSpPr>
      <xdr:spPr bwMode="auto">
        <a:xfrm>
          <a:off x="3556000" y="6721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222648</xdr:rowOff>
    </xdr:from>
    <xdr:ext cx="762000" cy="259045"/>
    <xdr:sp macro="" textlink="">
      <xdr:nvSpPr>
        <xdr:cNvPr id="135" name="テキスト ボックス 134"/>
        <xdr:cNvSpPr txBox="1"/>
      </xdr:nvSpPr>
      <xdr:spPr>
        <a:xfrm>
          <a:off x="3225800" y="6490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33147</xdr:rowOff>
    </xdr:from>
    <xdr:to>
      <xdr:col>15</xdr:col>
      <xdr:colOff>101600</xdr:colOff>
      <xdr:row>35</xdr:row>
      <xdr:rowOff>134747</xdr:rowOff>
    </xdr:to>
    <xdr:sp macro="" textlink="">
      <xdr:nvSpPr>
        <xdr:cNvPr id="136" name="楕円 135"/>
        <xdr:cNvSpPr/>
      </xdr:nvSpPr>
      <xdr:spPr bwMode="auto">
        <a:xfrm>
          <a:off x="2857500" y="6643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144924</xdr:rowOff>
    </xdr:from>
    <xdr:ext cx="762000" cy="259045"/>
    <xdr:sp macro="" textlink="">
      <xdr:nvSpPr>
        <xdr:cNvPr id="137" name="テキスト ボックス 136"/>
        <xdr:cNvSpPr txBox="1"/>
      </xdr:nvSpPr>
      <xdr:spPr>
        <a:xfrm>
          <a:off x="2527300" y="6412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北海道苫小牧市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172,373
171,846
561.57
78,596,523
76,925,526
1,551,789
39,395,740
82,579,269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127317</xdr:rowOff>
    </xdr:from>
    <xdr:to>
      <xdr:col>24</xdr:col>
      <xdr:colOff>62865</xdr:colOff>
      <xdr:row>39</xdr:row>
      <xdr:rowOff>10731</xdr:rowOff>
    </xdr:to>
    <xdr:cxnSp macro="">
      <xdr:nvCxnSpPr>
        <xdr:cNvPr id="56" name="直線コネクタ 55"/>
        <xdr:cNvCxnSpPr/>
      </xdr:nvCxnSpPr>
      <xdr:spPr>
        <a:xfrm flipV="1">
          <a:off x="4633595" y="5442267"/>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14558</xdr:rowOff>
    </xdr:from>
    <xdr:ext cx="534377" cy="259045"/>
    <xdr:sp macro="" textlink="">
      <xdr:nvSpPr>
        <xdr:cNvPr id="57" name="人件費最小値テキスト"/>
        <xdr:cNvSpPr txBox="1"/>
      </xdr:nvSpPr>
      <xdr:spPr>
        <a:xfrm>
          <a:off x="4686300" y="670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10731</xdr:rowOff>
    </xdr:from>
    <xdr:to>
      <xdr:col>24</xdr:col>
      <xdr:colOff>152400</xdr:colOff>
      <xdr:row>39</xdr:row>
      <xdr:rowOff>10731</xdr:rowOff>
    </xdr:to>
    <xdr:cxnSp macro="">
      <xdr:nvCxnSpPr>
        <xdr:cNvPr id="58" name="直線コネクタ 57"/>
        <xdr:cNvCxnSpPr/>
      </xdr:nvCxnSpPr>
      <xdr:spPr>
        <a:xfrm>
          <a:off x="4546600" y="669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73994</xdr:rowOff>
    </xdr:from>
    <xdr:ext cx="534377" cy="259045"/>
    <xdr:sp macro="" textlink="">
      <xdr:nvSpPr>
        <xdr:cNvPr id="59" name="人件費最大値テキスト"/>
        <xdr:cNvSpPr txBox="1"/>
      </xdr:nvSpPr>
      <xdr:spPr>
        <a:xfrm>
          <a:off x="4686300" y="521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127317</xdr:rowOff>
    </xdr:from>
    <xdr:to>
      <xdr:col>24</xdr:col>
      <xdr:colOff>152400</xdr:colOff>
      <xdr:row>31</xdr:row>
      <xdr:rowOff>127317</xdr:rowOff>
    </xdr:to>
    <xdr:cxnSp macro="">
      <xdr:nvCxnSpPr>
        <xdr:cNvPr id="60" name="直線コネクタ 59"/>
        <xdr:cNvCxnSpPr/>
      </xdr:nvCxnSpPr>
      <xdr:spPr>
        <a:xfrm>
          <a:off x="4546600" y="5442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117335</xdr:rowOff>
    </xdr:from>
    <xdr:to>
      <xdr:col>24</xdr:col>
      <xdr:colOff>63500</xdr:colOff>
      <xdr:row>36</xdr:row>
      <xdr:rowOff>138786</xdr:rowOff>
    </xdr:to>
    <xdr:cxnSp macro="">
      <xdr:nvCxnSpPr>
        <xdr:cNvPr id="61" name="直線コネクタ 60"/>
        <xdr:cNvCxnSpPr/>
      </xdr:nvCxnSpPr>
      <xdr:spPr>
        <a:xfrm flipV="1">
          <a:off x="3797300" y="6289535"/>
          <a:ext cx="838200" cy="2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88269</xdr:rowOff>
    </xdr:from>
    <xdr:ext cx="534377" cy="259045"/>
    <xdr:sp macro="" textlink="">
      <xdr:nvSpPr>
        <xdr:cNvPr id="62" name="人件費平均値テキスト"/>
        <xdr:cNvSpPr txBox="1"/>
      </xdr:nvSpPr>
      <xdr:spPr>
        <a:xfrm>
          <a:off x="4686300" y="5917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65392</xdr:rowOff>
    </xdr:from>
    <xdr:to>
      <xdr:col>24</xdr:col>
      <xdr:colOff>114300</xdr:colOff>
      <xdr:row>35</xdr:row>
      <xdr:rowOff>166992</xdr:rowOff>
    </xdr:to>
    <xdr:sp macro="" textlink="">
      <xdr:nvSpPr>
        <xdr:cNvPr id="63" name="フローチャート: 判断 62"/>
        <xdr:cNvSpPr/>
      </xdr:nvSpPr>
      <xdr:spPr>
        <a:xfrm>
          <a:off x="45847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47308</xdr:rowOff>
    </xdr:from>
    <xdr:to>
      <xdr:col>19</xdr:col>
      <xdr:colOff>177800</xdr:colOff>
      <xdr:row>36</xdr:row>
      <xdr:rowOff>138786</xdr:rowOff>
    </xdr:to>
    <xdr:cxnSp macro="">
      <xdr:nvCxnSpPr>
        <xdr:cNvPr id="64" name="直線コネクタ 63"/>
        <xdr:cNvCxnSpPr/>
      </xdr:nvCxnSpPr>
      <xdr:spPr>
        <a:xfrm>
          <a:off x="2908300" y="6219508"/>
          <a:ext cx="889000" cy="9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62763</xdr:rowOff>
    </xdr:from>
    <xdr:to>
      <xdr:col>20</xdr:col>
      <xdr:colOff>38100</xdr:colOff>
      <xdr:row>35</xdr:row>
      <xdr:rowOff>164363</xdr:rowOff>
    </xdr:to>
    <xdr:sp macro="" textlink="">
      <xdr:nvSpPr>
        <xdr:cNvPr id="65" name="フローチャート: 判断 64"/>
        <xdr:cNvSpPr/>
      </xdr:nvSpPr>
      <xdr:spPr>
        <a:xfrm>
          <a:off x="3746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9440</xdr:rowOff>
    </xdr:from>
    <xdr:ext cx="534377" cy="259045"/>
    <xdr:sp macro="" textlink="">
      <xdr:nvSpPr>
        <xdr:cNvPr id="66" name="テキスト ボックス 65"/>
        <xdr:cNvSpPr txBox="1"/>
      </xdr:nvSpPr>
      <xdr:spPr>
        <a:xfrm>
          <a:off x="3530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47841</xdr:rowOff>
    </xdr:from>
    <xdr:to>
      <xdr:col>15</xdr:col>
      <xdr:colOff>50800</xdr:colOff>
      <xdr:row>36</xdr:row>
      <xdr:rowOff>47308</xdr:rowOff>
    </xdr:to>
    <xdr:cxnSp macro="">
      <xdr:nvCxnSpPr>
        <xdr:cNvPr id="67" name="直線コネクタ 66"/>
        <xdr:cNvCxnSpPr/>
      </xdr:nvCxnSpPr>
      <xdr:spPr>
        <a:xfrm>
          <a:off x="2019300" y="6048591"/>
          <a:ext cx="889000" cy="17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12624</xdr:rowOff>
    </xdr:from>
    <xdr:to>
      <xdr:col>15</xdr:col>
      <xdr:colOff>101600</xdr:colOff>
      <xdr:row>35</xdr:row>
      <xdr:rowOff>114224</xdr:rowOff>
    </xdr:to>
    <xdr:sp macro="" textlink="">
      <xdr:nvSpPr>
        <xdr:cNvPr id="68" name="フローチャート: 判断 67"/>
        <xdr:cNvSpPr/>
      </xdr:nvSpPr>
      <xdr:spPr>
        <a:xfrm>
          <a:off x="2857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130751</xdr:rowOff>
    </xdr:from>
    <xdr:ext cx="534377" cy="259045"/>
    <xdr:sp macro="" textlink="">
      <xdr:nvSpPr>
        <xdr:cNvPr id="69" name="テキスト ボックス 68"/>
        <xdr:cNvSpPr txBox="1"/>
      </xdr:nvSpPr>
      <xdr:spPr>
        <a:xfrm>
          <a:off x="2641111" y="578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47841</xdr:rowOff>
    </xdr:from>
    <xdr:to>
      <xdr:col>10</xdr:col>
      <xdr:colOff>114300</xdr:colOff>
      <xdr:row>35</xdr:row>
      <xdr:rowOff>144729</xdr:rowOff>
    </xdr:to>
    <xdr:cxnSp macro="">
      <xdr:nvCxnSpPr>
        <xdr:cNvPr id="70" name="直線コネクタ 69"/>
        <xdr:cNvCxnSpPr/>
      </xdr:nvCxnSpPr>
      <xdr:spPr>
        <a:xfrm flipV="1">
          <a:off x="1130300" y="6048591"/>
          <a:ext cx="889000" cy="9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31407</xdr:rowOff>
    </xdr:from>
    <xdr:to>
      <xdr:col>10</xdr:col>
      <xdr:colOff>165100</xdr:colOff>
      <xdr:row>35</xdr:row>
      <xdr:rowOff>133007</xdr:rowOff>
    </xdr:to>
    <xdr:sp macro="" textlink="">
      <xdr:nvSpPr>
        <xdr:cNvPr id="71" name="フローチャート: 判断 70"/>
        <xdr:cNvSpPr/>
      </xdr:nvSpPr>
      <xdr:spPr>
        <a:xfrm>
          <a:off x="1968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124134</xdr:rowOff>
    </xdr:from>
    <xdr:ext cx="534377" cy="259045"/>
    <xdr:sp macro="" textlink="">
      <xdr:nvSpPr>
        <xdr:cNvPr id="72" name="テキスト ボックス 71"/>
        <xdr:cNvSpPr txBox="1"/>
      </xdr:nvSpPr>
      <xdr:spPr>
        <a:xfrm>
          <a:off x="1752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20549</xdr:rowOff>
    </xdr:from>
    <xdr:to>
      <xdr:col>6</xdr:col>
      <xdr:colOff>38100</xdr:colOff>
      <xdr:row>35</xdr:row>
      <xdr:rowOff>122149</xdr:rowOff>
    </xdr:to>
    <xdr:sp macro="" textlink="">
      <xdr:nvSpPr>
        <xdr:cNvPr id="73" name="フローチャート: 判断 72"/>
        <xdr:cNvSpPr/>
      </xdr:nvSpPr>
      <xdr:spPr>
        <a:xfrm>
          <a:off x="1079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138676</xdr:rowOff>
    </xdr:from>
    <xdr:ext cx="534377" cy="259045"/>
    <xdr:sp macro="" textlink="">
      <xdr:nvSpPr>
        <xdr:cNvPr id="74" name="テキスト ボックス 73"/>
        <xdr:cNvSpPr txBox="1"/>
      </xdr:nvSpPr>
      <xdr:spPr>
        <a:xfrm>
          <a:off x="863111" y="579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66535</xdr:rowOff>
    </xdr:from>
    <xdr:to>
      <xdr:col>24</xdr:col>
      <xdr:colOff>114300</xdr:colOff>
      <xdr:row>36</xdr:row>
      <xdr:rowOff>168135</xdr:rowOff>
    </xdr:to>
    <xdr:sp macro="" textlink="">
      <xdr:nvSpPr>
        <xdr:cNvPr id="80" name="楕円 79"/>
        <xdr:cNvSpPr/>
      </xdr:nvSpPr>
      <xdr:spPr>
        <a:xfrm>
          <a:off x="4584700" y="623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44962</xdr:rowOff>
    </xdr:from>
    <xdr:ext cx="534377" cy="259045"/>
    <xdr:sp macro="" textlink="">
      <xdr:nvSpPr>
        <xdr:cNvPr id="81" name="人件費該当値テキスト"/>
        <xdr:cNvSpPr txBox="1"/>
      </xdr:nvSpPr>
      <xdr:spPr>
        <a:xfrm>
          <a:off x="4686300" y="621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87986</xdr:rowOff>
    </xdr:from>
    <xdr:to>
      <xdr:col>20</xdr:col>
      <xdr:colOff>38100</xdr:colOff>
      <xdr:row>37</xdr:row>
      <xdr:rowOff>18136</xdr:rowOff>
    </xdr:to>
    <xdr:sp macro="" textlink="">
      <xdr:nvSpPr>
        <xdr:cNvPr id="82" name="楕円 81"/>
        <xdr:cNvSpPr/>
      </xdr:nvSpPr>
      <xdr:spPr>
        <a:xfrm>
          <a:off x="3746500" y="62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9263</xdr:rowOff>
    </xdr:from>
    <xdr:ext cx="534377" cy="259045"/>
    <xdr:sp macro="" textlink="">
      <xdr:nvSpPr>
        <xdr:cNvPr id="83" name="テキスト ボックス 82"/>
        <xdr:cNvSpPr txBox="1"/>
      </xdr:nvSpPr>
      <xdr:spPr>
        <a:xfrm>
          <a:off x="3530111" y="635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167958</xdr:rowOff>
    </xdr:from>
    <xdr:to>
      <xdr:col>15</xdr:col>
      <xdr:colOff>101600</xdr:colOff>
      <xdr:row>36</xdr:row>
      <xdr:rowOff>98108</xdr:rowOff>
    </xdr:to>
    <xdr:sp macro="" textlink="">
      <xdr:nvSpPr>
        <xdr:cNvPr id="84" name="楕円 83"/>
        <xdr:cNvSpPr/>
      </xdr:nvSpPr>
      <xdr:spPr>
        <a:xfrm>
          <a:off x="2857500" y="616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89235</xdr:rowOff>
    </xdr:from>
    <xdr:ext cx="534377" cy="259045"/>
    <xdr:sp macro="" textlink="">
      <xdr:nvSpPr>
        <xdr:cNvPr id="85" name="テキスト ボックス 84"/>
        <xdr:cNvSpPr txBox="1"/>
      </xdr:nvSpPr>
      <xdr:spPr>
        <a:xfrm>
          <a:off x="2641111" y="626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168491</xdr:rowOff>
    </xdr:from>
    <xdr:to>
      <xdr:col>10</xdr:col>
      <xdr:colOff>165100</xdr:colOff>
      <xdr:row>35</xdr:row>
      <xdr:rowOff>98641</xdr:rowOff>
    </xdr:to>
    <xdr:sp macro="" textlink="">
      <xdr:nvSpPr>
        <xdr:cNvPr id="86" name="楕円 85"/>
        <xdr:cNvSpPr/>
      </xdr:nvSpPr>
      <xdr:spPr>
        <a:xfrm>
          <a:off x="1968500" y="599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115168</xdr:rowOff>
    </xdr:from>
    <xdr:ext cx="534377" cy="259045"/>
    <xdr:sp macro="" textlink="">
      <xdr:nvSpPr>
        <xdr:cNvPr id="87" name="テキスト ボックス 86"/>
        <xdr:cNvSpPr txBox="1"/>
      </xdr:nvSpPr>
      <xdr:spPr>
        <a:xfrm>
          <a:off x="1752111" y="577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93929</xdr:rowOff>
    </xdr:from>
    <xdr:to>
      <xdr:col>6</xdr:col>
      <xdr:colOff>38100</xdr:colOff>
      <xdr:row>36</xdr:row>
      <xdr:rowOff>24079</xdr:rowOff>
    </xdr:to>
    <xdr:sp macro="" textlink="">
      <xdr:nvSpPr>
        <xdr:cNvPr id="88" name="楕円 87"/>
        <xdr:cNvSpPr/>
      </xdr:nvSpPr>
      <xdr:spPr>
        <a:xfrm>
          <a:off x="1079500" y="609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15206</xdr:rowOff>
    </xdr:from>
    <xdr:ext cx="534377" cy="259045"/>
    <xdr:sp macro="" textlink="">
      <xdr:nvSpPr>
        <xdr:cNvPr id="89" name="テキスト ボックス 88"/>
        <xdr:cNvSpPr txBox="1"/>
      </xdr:nvSpPr>
      <xdr:spPr>
        <a:xfrm>
          <a:off x="863111" y="618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4597</xdr:rowOff>
    </xdr:from>
    <xdr:to>
      <xdr:col>24</xdr:col>
      <xdr:colOff>62865</xdr:colOff>
      <xdr:row>59</xdr:row>
      <xdr:rowOff>30950</xdr:rowOff>
    </xdr:to>
    <xdr:cxnSp macro="">
      <xdr:nvCxnSpPr>
        <xdr:cNvPr id="114" name="直線コネクタ 113"/>
        <xdr:cNvCxnSpPr/>
      </xdr:nvCxnSpPr>
      <xdr:spPr>
        <a:xfrm flipV="1">
          <a:off x="4633595" y="8577097"/>
          <a:ext cx="1270" cy="1569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34777</xdr:rowOff>
    </xdr:from>
    <xdr:ext cx="534377" cy="259045"/>
    <xdr:sp macro="" textlink="">
      <xdr:nvSpPr>
        <xdr:cNvPr id="115" name="物件費最小値テキスト"/>
        <xdr:cNvSpPr txBox="1"/>
      </xdr:nvSpPr>
      <xdr:spPr>
        <a:xfrm>
          <a:off x="4686300" y="1015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30950</xdr:rowOff>
    </xdr:from>
    <xdr:to>
      <xdr:col>24</xdr:col>
      <xdr:colOff>152400</xdr:colOff>
      <xdr:row>59</xdr:row>
      <xdr:rowOff>30950</xdr:rowOff>
    </xdr:to>
    <xdr:cxnSp macro="">
      <xdr:nvCxnSpPr>
        <xdr:cNvPr id="116" name="直線コネクタ 115"/>
        <xdr:cNvCxnSpPr/>
      </xdr:nvCxnSpPr>
      <xdr:spPr>
        <a:xfrm>
          <a:off x="4546600" y="101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122724</xdr:rowOff>
    </xdr:from>
    <xdr:ext cx="599010" cy="259045"/>
    <xdr:sp macro="" textlink="">
      <xdr:nvSpPr>
        <xdr:cNvPr id="117" name="物件費最大値テキスト"/>
        <xdr:cNvSpPr txBox="1"/>
      </xdr:nvSpPr>
      <xdr:spPr>
        <a:xfrm>
          <a:off x="4686300" y="8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4597</xdr:rowOff>
    </xdr:from>
    <xdr:to>
      <xdr:col>24</xdr:col>
      <xdr:colOff>152400</xdr:colOff>
      <xdr:row>50</xdr:row>
      <xdr:rowOff>4597</xdr:rowOff>
    </xdr:to>
    <xdr:cxnSp macro="">
      <xdr:nvCxnSpPr>
        <xdr:cNvPr id="118" name="直線コネクタ 117"/>
        <xdr:cNvCxnSpPr/>
      </xdr:nvCxnSpPr>
      <xdr:spPr>
        <a:xfrm>
          <a:off x="4546600" y="857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118466</xdr:rowOff>
    </xdr:from>
    <xdr:to>
      <xdr:col>24</xdr:col>
      <xdr:colOff>63500</xdr:colOff>
      <xdr:row>57</xdr:row>
      <xdr:rowOff>130289</xdr:rowOff>
    </xdr:to>
    <xdr:cxnSp macro="">
      <xdr:nvCxnSpPr>
        <xdr:cNvPr id="119" name="直線コネクタ 118"/>
        <xdr:cNvCxnSpPr/>
      </xdr:nvCxnSpPr>
      <xdr:spPr>
        <a:xfrm flipV="1">
          <a:off x="3797300" y="9891116"/>
          <a:ext cx="838200" cy="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37482</xdr:rowOff>
    </xdr:from>
    <xdr:ext cx="534377" cy="259045"/>
    <xdr:sp macro="" textlink="">
      <xdr:nvSpPr>
        <xdr:cNvPr id="120" name="物件費平均値テキスト"/>
        <xdr:cNvSpPr txBox="1"/>
      </xdr:nvSpPr>
      <xdr:spPr>
        <a:xfrm>
          <a:off x="4686300" y="9638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14605</xdr:rowOff>
    </xdr:from>
    <xdr:to>
      <xdr:col>24</xdr:col>
      <xdr:colOff>114300</xdr:colOff>
      <xdr:row>57</xdr:row>
      <xdr:rowOff>116205</xdr:rowOff>
    </xdr:to>
    <xdr:sp macro="" textlink="">
      <xdr:nvSpPr>
        <xdr:cNvPr id="121" name="フローチャート: 判断 120"/>
        <xdr:cNvSpPr/>
      </xdr:nvSpPr>
      <xdr:spPr>
        <a:xfrm>
          <a:off x="45847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130289</xdr:rowOff>
    </xdr:from>
    <xdr:to>
      <xdr:col>19</xdr:col>
      <xdr:colOff>177800</xdr:colOff>
      <xdr:row>57</xdr:row>
      <xdr:rowOff>133223</xdr:rowOff>
    </xdr:to>
    <xdr:cxnSp macro="">
      <xdr:nvCxnSpPr>
        <xdr:cNvPr id="122" name="直線コネクタ 121"/>
        <xdr:cNvCxnSpPr/>
      </xdr:nvCxnSpPr>
      <xdr:spPr>
        <a:xfrm flipV="1">
          <a:off x="2908300" y="9902939"/>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97498</xdr:rowOff>
    </xdr:from>
    <xdr:to>
      <xdr:col>20</xdr:col>
      <xdr:colOff>38100</xdr:colOff>
      <xdr:row>57</xdr:row>
      <xdr:rowOff>27648</xdr:rowOff>
    </xdr:to>
    <xdr:sp macro="" textlink="">
      <xdr:nvSpPr>
        <xdr:cNvPr id="123" name="フローチャート: 判断 122"/>
        <xdr:cNvSpPr/>
      </xdr:nvSpPr>
      <xdr:spPr>
        <a:xfrm>
          <a:off x="3746500" y="969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44175</xdr:rowOff>
    </xdr:from>
    <xdr:ext cx="534377" cy="259045"/>
    <xdr:sp macro="" textlink="">
      <xdr:nvSpPr>
        <xdr:cNvPr id="124" name="テキスト ボックス 123"/>
        <xdr:cNvSpPr txBox="1"/>
      </xdr:nvSpPr>
      <xdr:spPr>
        <a:xfrm>
          <a:off x="3530111" y="947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133223</xdr:rowOff>
    </xdr:from>
    <xdr:to>
      <xdr:col>15</xdr:col>
      <xdr:colOff>50800</xdr:colOff>
      <xdr:row>58</xdr:row>
      <xdr:rowOff>2070</xdr:rowOff>
    </xdr:to>
    <xdr:cxnSp macro="">
      <xdr:nvCxnSpPr>
        <xdr:cNvPr id="125" name="直線コネクタ 124"/>
        <xdr:cNvCxnSpPr/>
      </xdr:nvCxnSpPr>
      <xdr:spPr>
        <a:xfrm flipV="1">
          <a:off x="2019300" y="9905873"/>
          <a:ext cx="889000" cy="4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82576</xdr:rowOff>
    </xdr:from>
    <xdr:to>
      <xdr:col>15</xdr:col>
      <xdr:colOff>101600</xdr:colOff>
      <xdr:row>57</xdr:row>
      <xdr:rowOff>12726</xdr:rowOff>
    </xdr:to>
    <xdr:sp macro="" textlink="">
      <xdr:nvSpPr>
        <xdr:cNvPr id="126" name="フローチャート: 判断 125"/>
        <xdr:cNvSpPr/>
      </xdr:nvSpPr>
      <xdr:spPr>
        <a:xfrm>
          <a:off x="2857500" y="968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29253</xdr:rowOff>
    </xdr:from>
    <xdr:ext cx="534377" cy="259045"/>
    <xdr:sp macro="" textlink="">
      <xdr:nvSpPr>
        <xdr:cNvPr id="127" name="テキスト ボックス 126"/>
        <xdr:cNvSpPr txBox="1"/>
      </xdr:nvSpPr>
      <xdr:spPr>
        <a:xfrm>
          <a:off x="2641111" y="945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2070</xdr:rowOff>
    </xdr:from>
    <xdr:to>
      <xdr:col>10</xdr:col>
      <xdr:colOff>114300</xdr:colOff>
      <xdr:row>58</xdr:row>
      <xdr:rowOff>42481</xdr:rowOff>
    </xdr:to>
    <xdr:cxnSp macro="">
      <xdr:nvCxnSpPr>
        <xdr:cNvPr id="128" name="直線コネクタ 127"/>
        <xdr:cNvCxnSpPr/>
      </xdr:nvCxnSpPr>
      <xdr:spPr>
        <a:xfrm flipV="1">
          <a:off x="1130300" y="9946170"/>
          <a:ext cx="889000" cy="4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16967</xdr:rowOff>
    </xdr:from>
    <xdr:to>
      <xdr:col>10</xdr:col>
      <xdr:colOff>165100</xdr:colOff>
      <xdr:row>57</xdr:row>
      <xdr:rowOff>118567</xdr:rowOff>
    </xdr:to>
    <xdr:sp macro="" textlink="">
      <xdr:nvSpPr>
        <xdr:cNvPr id="129" name="フローチャート: 判断 128"/>
        <xdr:cNvSpPr/>
      </xdr:nvSpPr>
      <xdr:spPr>
        <a:xfrm>
          <a:off x="1968500" y="97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135094</xdr:rowOff>
    </xdr:from>
    <xdr:ext cx="534377" cy="259045"/>
    <xdr:sp macro="" textlink="">
      <xdr:nvSpPr>
        <xdr:cNvPr id="130" name="テキスト ボックス 129"/>
        <xdr:cNvSpPr txBox="1"/>
      </xdr:nvSpPr>
      <xdr:spPr>
        <a:xfrm>
          <a:off x="1752111" y="95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59093</xdr:rowOff>
    </xdr:from>
    <xdr:to>
      <xdr:col>6</xdr:col>
      <xdr:colOff>38100</xdr:colOff>
      <xdr:row>57</xdr:row>
      <xdr:rowOff>160693</xdr:rowOff>
    </xdr:to>
    <xdr:sp macro="" textlink="">
      <xdr:nvSpPr>
        <xdr:cNvPr id="131" name="フローチャート: 判断 130"/>
        <xdr:cNvSpPr/>
      </xdr:nvSpPr>
      <xdr:spPr>
        <a:xfrm>
          <a:off x="1079500" y="98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5770</xdr:rowOff>
    </xdr:from>
    <xdr:ext cx="534377" cy="259045"/>
    <xdr:sp macro="" textlink="">
      <xdr:nvSpPr>
        <xdr:cNvPr id="132" name="テキスト ボックス 131"/>
        <xdr:cNvSpPr txBox="1"/>
      </xdr:nvSpPr>
      <xdr:spPr>
        <a:xfrm>
          <a:off x="863111" y="96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67666</xdr:rowOff>
    </xdr:from>
    <xdr:to>
      <xdr:col>24</xdr:col>
      <xdr:colOff>114300</xdr:colOff>
      <xdr:row>57</xdr:row>
      <xdr:rowOff>169266</xdr:rowOff>
    </xdr:to>
    <xdr:sp macro="" textlink="">
      <xdr:nvSpPr>
        <xdr:cNvPr id="138" name="楕円 137"/>
        <xdr:cNvSpPr/>
      </xdr:nvSpPr>
      <xdr:spPr>
        <a:xfrm>
          <a:off x="4584700" y="984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46093</xdr:rowOff>
    </xdr:from>
    <xdr:ext cx="534377" cy="259045"/>
    <xdr:sp macro="" textlink="">
      <xdr:nvSpPr>
        <xdr:cNvPr id="139" name="物件費該当値テキスト"/>
        <xdr:cNvSpPr txBox="1"/>
      </xdr:nvSpPr>
      <xdr:spPr>
        <a:xfrm>
          <a:off x="4686300" y="981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79489</xdr:rowOff>
    </xdr:from>
    <xdr:to>
      <xdr:col>20</xdr:col>
      <xdr:colOff>38100</xdr:colOff>
      <xdr:row>58</xdr:row>
      <xdr:rowOff>9639</xdr:rowOff>
    </xdr:to>
    <xdr:sp macro="" textlink="">
      <xdr:nvSpPr>
        <xdr:cNvPr id="140" name="楕円 139"/>
        <xdr:cNvSpPr/>
      </xdr:nvSpPr>
      <xdr:spPr>
        <a:xfrm>
          <a:off x="3746500" y="985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766</xdr:rowOff>
    </xdr:from>
    <xdr:ext cx="534377" cy="259045"/>
    <xdr:sp macro="" textlink="">
      <xdr:nvSpPr>
        <xdr:cNvPr id="141" name="テキスト ボックス 140"/>
        <xdr:cNvSpPr txBox="1"/>
      </xdr:nvSpPr>
      <xdr:spPr>
        <a:xfrm>
          <a:off x="3530111" y="994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82423</xdr:rowOff>
    </xdr:from>
    <xdr:to>
      <xdr:col>15</xdr:col>
      <xdr:colOff>101600</xdr:colOff>
      <xdr:row>58</xdr:row>
      <xdr:rowOff>12573</xdr:rowOff>
    </xdr:to>
    <xdr:sp macro="" textlink="">
      <xdr:nvSpPr>
        <xdr:cNvPr id="142" name="楕円 141"/>
        <xdr:cNvSpPr/>
      </xdr:nvSpPr>
      <xdr:spPr>
        <a:xfrm>
          <a:off x="2857500" y="985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3700</xdr:rowOff>
    </xdr:from>
    <xdr:ext cx="534377" cy="259045"/>
    <xdr:sp macro="" textlink="">
      <xdr:nvSpPr>
        <xdr:cNvPr id="143" name="テキスト ボックス 142"/>
        <xdr:cNvSpPr txBox="1"/>
      </xdr:nvSpPr>
      <xdr:spPr>
        <a:xfrm>
          <a:off x="2641111" y="994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122720</xdr:rowOff>
    </xdr:from>
    <xdr:to>
      <xdr:col>10</xdr:col>
      <xdr:colOff>165100</xdr:colOff>
      <xdr:row>58</xdr:row>
      <xdr:rowOff>52870</xdr:rowOff>
    </xdr:to>
    <xdr:sp macro="" textlink="">
      <xdr:nvSpPr>
        <xdr:cNvPr id="144" name="楕円 143"/>
        <xdr:cNvSpPr/>
      </xdr:nvSpPr>
      <xdr:spPr>
        <a:xfrm>
          <a:off x="1968500" y="989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43997</xdr:rowOff>
    </xdr:from>
    <xdr:ext cx="534377" cy="259045"/>
    <xdr:sp macro="" textlink="">
      <xdr:nvSpPr>
        <xdr:cNvPr id="145" name="テキスト ボックス 144"/>
        <xdr:cNvSpPr txBox="1"/>
      </xdr:nvSpPr>
      <xdr:spPr>
        <a:xfrm>
          <a:off x="1752111" y="998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163131</xdr:rowOff>
    </xdr:from>
    <xdr:to>
      <xdr:col>6</xdr:col>
      <xdr:colOff>38100</xdr:colOff>
      <xdr:row>58</xdr:row>
      <xdr:rowOff>93281</xdr:rowOff>
    </xdr:to>
    <xdr:sp macro="" textlink="">
      <xdr:nvSpPr>
        <xdr:cNvPr id="146" name="楕円 145"/>
        <xdr:cNvSpPr/>
      </xdr:nvSpPr>
      <xdr:spPr>
        <a:xfrm>
          <a:off x="1079500" y="993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84408</xdr:rowOff>
    </xdr:from>
    <xdr:ext cx="534377" cy="259045"/>
    <xdr:sp macro="" textlink="">
      <xdr:nvSpPr>
        <xdr:cNvPr id="147" name="テキスト ボックス 146"/>
        <xdr:cNvSpPr txBox="1"/>
      </xdr:nvSpPr>
      <xdr:spPr>
        <a:xfrm>
          <a:off x="863111" y="1002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12881</xdr:rowOff>
    </xdr:from>
    <xdr:to>
      <xdr:col>24</xdr:col>
      <xdr:colOff>62865</xdr:colOff>
      <xdr:row>79</xdr:row>
      <xdr:rowOff>36612</xdr:rowOff>
    </xdr:to>
    <xdr:cxnSp macro="">
      <xdr:nvCxnSpPr>
        <xdr:cNvPr id="173" name="直線コネクタ 172"/>
        <xdr:cNvCxnSpPr/>
      </xdr:nvCxnSpPr>
      <xdr:spPr>
        <a:xfrm flipV="1">
          <a:off x="4633595" y="12185831"/>
          <a:ext cx="1270" cy="139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40439</xdr:rowOff>
    </xdr:from>
    <xdr:ext cx="378565" cy="259045"/>
    <xdr:sp macro="" textlink="">
      <xdr:nvSpPr>
        <xdr:cNvPr id="174" name="維持補修費最小値テキスト"/>
        <xdr:cNvSpPr txBox="1"/>
      </xdr:nvSpPr>
      <xdr:spPr>
        <a:xfrm>
          <a:off x="4686300" y="13584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36612</xdr:rowOff>
    </xdr:from>
    <xdr:to>
      <xdr:col>24</xdr:col>
      <xdr:colOff>152400</xdr:colOff>
      <xdr:row>79</xdr:row>
      <xdr:rowOff>36612</xdr:rowOff>
    </xdr:to>
    <xdr:cxnSp macro="">
      <xdr:nvCxnSpPr>
        <xdr:cNvPr id="175" name="直線コネクタ 174"/>
        <xdr:cNvCxnSpPr/>
      </xdr:nvCxnSpPr>
      <xdr:spPr>
        <a:xfrm>
          <a:off x="4546600" y="1358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131008</xdr:rowOff>
    </xdr:from>
    <xdr:ext cx="534377" cy="259045"/>
    <xdr:sp macro="" textlink="">
      <xdr:nvSpPr>
        <xdr:cNvPr id="176" name="維持補修費最大値テキスト"/>
        <xdr:cNvSpPr txBox="1"/>
      </xdr:nvSpPr>
      <xdr:spPr>
        <a:xfrm>
          <a:off x="4686300" y="119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12881</xdr:rowOff>
    </xdr:from>
    <xdr:to>
      <xdr:col>24</xdr:col>
      <xdr:colOff>152400</xdr:colOff>
      <xdr:row>71</xdr:row>
      <xdr:rowOff>12881</xdr:rowOff>
    </xdr:to>
    <xdr:cxnSp macro="">
      <xdr:nvCxnSpPr>
        <xdr:cNvPr id="177" name="直線コネクタ 176"/>
        <xdr:cNvCxnSpPr/>
      </xdr:nvCxnSpPr>
      <xdr:spPr>
        <a:xfrm>
          <a:off x="4546600" y="1218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130447</xdr:rowOff>
    </xdr:from>
    <xdr:to>
      <xdr:col>24</xdr:col>
      <xdr:colOff>63500</xdr:colOff>
      <xdr:row>71</xdr:row>
      <xdr:rowOff>12881</xdr:rowOff>
    </xdr:to>
    <xdr:cxnSp macro="">
      <xdr:nvCxnSpPr>
        <xdr:cNvPr id="178" name="直線コネクタ 177"/>
        <xdr:cNvCxnSpPr/>
      </xdr:nvCxnSpPr>
      <xdr:spPr>
        <a:xfrm>
          <a:off x="3797300" y="12131947"/>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28683</xdr:rowOff>
    </xdr:from>
    <xdr:ext cx="469744" cy="259045"/>
    <xdr:sp macro="" textlink="">
      <xdr:nvSpPr>
        <xdr:cNvPr id="179" name="維持補修費平均値テキスト"/>
        <xdr:cNvSpPr txBox="1"/>
      </xdr:nvSpPr>
      <xdr:spPr>
        <a:xfrm>
          <a:off x="4686300" y="13230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50256</xdr:rowOff>
    </xdr:from>
    <xdr:to>
      <xdr:col>24</xdr:col>
      <xdr:colOff>114300</xdr:colOff>
      <xdr:row>77</xdr:row>
      <xdr:rowOff>151856</xdr:rowOff>
    </xdr:to>
    <xdr:sp macro="" textlink="">
      <xdr:nvSpPr>
        <xdr:cNvPr id="180" name="フローチャート: 判断 179"/>
        <xdr:cNvSpPr/>
      </xdr:nvSpPr>
      <xdr:spPr>
        <a:xfrm>
          <a:off x="45847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130447</xdr:rowOff>
    </xdr:from>
    <xdr:to>
      <xdr:col>19</xdr:col>
      <xdr:colOff>177800</xdr:colOff>
      <xdr:row>72</xdr:row>
      <xdr:rowOff>164084</xdr:rowOff>
    </xdr:to>
    <xdr:cxnSp macro="">
      <xdr:nvCxnSpPr>
        <xdr:cNvPr id="181" name="直線コネクタ 180"/>
        <xdr:cNvCxnSpPr/>
      </xdr:nvCxnSpPr>
      <xdr:spPr>
        <a:xfrm flipV="1">
          <a:off x="2908300" y="12131947"/>
          <a:ext cx="889000" cy="37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35561</xdr:rowOff>
    </xdr:from>
    <xdr:to>
      <xdr:col>20</xdr:col>
      <xdr:colOff>38100</xdr:colOff>
      <xdr:row>77</xdr:row>
      <xdr:rowOff>137161</xdr:rowOff>
    </xdr:to>
    <xdr:sp macro="" textlink="">
      <xdr:nvSpPr>
        <xdr:cNvPr id="182" name="フローチャート: 判断 181"/>
        <xdr:cNvSpPr/>
      </xdr:nvSpPr>
      <xdr:spPr>
        <a:xfrm>
          <a:off x="3746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128288</xdr:rowOff>
    </xdr:from>
    <xdr:ext cx="469744" cy="259045"/>
    <xdr:sp macro="" textlink="">
      <xdr:nvSpPr>
        <xdr:cNvPr id="183" name="テキスト ボックス 182"/>
        <xdr:cNvSpPr txBox="1"/>
      </xdr:nvSpPr>
      <xdr:spPr>
        <a:xfrm>
          <a:off x="3562428" y="133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76345</xdr:rowOff>
    </xdr:from>
    <xdr:to>
      <xdr:col>15</xdr:col>
      <xdr:colOff>50800</xdr:colOff>
      <xdr:row>72</xdr:row>
      <xdr:rowOff>164084</xdr:rowOff>
    </xdr:to>
    <xdr:cxnSp macro="">
      <xdr:nvCxnSpPr>
        <xdr:cNvPr id="184" name="直線コネクタ 183"/>
        <xdr:cNvCxnSpPr/>
      </xdr:nvCxnSpPr>
      <xdr:spPr>
        <a:xfrm>
          <a:off x="2019300" y="12420745"/>
          <a:ext cx="889000" cy="8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52760</xdr:rowOff>
    </xdr:from>
    <xdr:to>
      <xdr:col>15</xdr:col>
      <xdr:colOff>101600</xdr:colOff>
      <xdr:row>77</xdr:row>
      <xdr:rowOff>154360</xdr:rowOff>
    </xdr:to>
    <xdr:sp macro="" textlink="">
      <xdr:nvSpPr>
        <xdr:cNvPr id="185" name="フローチャート: 判断 184"/>
        <xdr:cNvSpPr/>
      </xdr:nvSpPr>
      <xdr:spPr>
        <a:xfrm>
          <a:off x="2857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145487</xdr:rowOff>
    </xdr:from>
    <xdr:ext cx="469744" cy="259045"/>
    <xdr:sp macro="" textlink="">
      <xdr:nvSpPr>
        <xdr:cNvPr id="186" name="テキスト ボックス 185"/>
        <xdr:cNvSpPr txBox="1"/>
      </xdr:nvSpPr>
      <xdr:spPr>
        <a:xfrm>
          <a:off x="2673428" y="133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76345</xdr:rowOff>
    </xdr:from>
    <xdr:to>
      <xdr:col>10</xdr:col>
      <xdr:colOff>114300</xdr:colOff>
      <xdr:row>73</xdr:row>
      <xdr:rowOff>47172</xdr:rowOff>
    </xdr:to>
    <xdr:cxnSp macro="">
      <xdr:nvCxnSpPr>
        <xdr:cNvPr id="187" name="直線コネクタ 186"/>
        <xdr:cNvCxnSpPr/>
      </xdr:nvCxnSpPr>
      <xdr:spPr>
        <a:xfrm flipV="1">
          <a:off x="1130300" y="12420745"/>
          <a:ext cx="889000" cy="14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13788</xdr:rowOff>
    </xdr:from>
    <xdr:to>
      <xdr:col>10</xdr:col>
      <xdr:colOff>165100</xdr:colOff>
      <xdr:row>77</xdr:row>
      <xdr:rowOff>115388</xdr:rowOff>
    </xdr:to>
    <xdr:sp macro="" textlink="">
      <xdr:nvSpPr>
        <xdr:cNvPr id="188" name="フローチャート: 判断 187"/>
        <xdr:cNvSpPr/>
      </xdr:nvSpPr>
      <xdr:spPr>
        <a:xfrm>
          <a:off x="1968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106515</xdr:rowOff>
    </xdr:from>
    <xdr:ext cx="469744" cy="259045"/>
    <xdr:sp macro="" textlink="">
      <xdr:nvSpPr>
        <xdr:cNvPr id="189" name="テキスト ボックス 188"/>
        <xdr:cNvSpPr txBox="1"/>
      </xdr:nvSpPr>
      <xdr:spPr>
        <a:xfrm>
          <a:off x="1784428" y="1330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19558</xdr:rowOff>
    </xdr:from>
    <xdr:to>
      <xdr:col>6</xdr:col>
      <xdr:colOff>38100</xdr:colOff>
      <xdr:row>77</xdr:row>
      <xdr:rowOff>121158</xdr:rowOff>
    </xdr:to>
    <xdr:sp macro="" textlink="">
      <xdr:nvSpPr>
        <xdr:cNvPr id="190" name="フローチャート: 判断 189"/>
        <xdr:cNvSpPr/>
      </xdr:nvSpPr>
      <xdr:spPr>
        <a:xfrm>
          <a:off x="1079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112285</xdr:rowOff>
    </xdr:from>
    <xdr:ext cx="469744" cy="259045"/>
    <xdr:sp macro="" textlink="">
      <xdr:nvSpPr>
        <xdr:cNvPr id="191" name="テキスト ボックス 190"/>
        <xdr:cNvSpPr txBox="1"/>
      </xdr:nvSpPr>
      <xdr:spPr>
        <a:xfrm>
          <a:off x="895428" y="1331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133531</xdr:rowOff>
    </xdr:from>
    <xdr:to>
      <xdr:col>24</xdr:col>
      <xdr:colOff>114300</xdr:colOff>
      <xdr:row>71</xdr:row>
      <xdr:rowOff>63681</xdr:rowOff>
    </xdr:to>
    <xdr:sp macro="" textlink="">
      <xdr:nvSpPr>
        <xdr:cNvPr id="197" name="楕円 196"/>
        <xdr:cNvSpPr/>
      </xdr:nvSpPr>
      <xdr:spPr>
        <a:xfrm>
          <a:off x="4584700" y="1213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86558</xdr:rowOff>
    </xdr:from>
    <xdr:ext cx="534377" cy="259045"/>
    <xdr:sp macro="" textlink="">
      <xdr:nvSpPr>
        <xdr:cNvPr id="198" name="維持補修費該当値テキスト"/>
        <xdr:cNvSpPr txBox="1"/>
      </xdr:nvSpPr>
      <xdr:spPr>
        <a:xfrm>
          <a:off x="4686300" y="1208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79647</xdr:rowOff>
    </xdr:from>
    <xdr:to>
      <xdr:col>20</xdr:col>
      <xdr:colOff>38100</xdr:colOff>
      <xdr:row>71</xdr:row>
      <xdr:rowOff>9797</xdr:rowOff>
    </xdr:to>
    <xdr:sp macro="" textlink="">
      <xdr:nvSpPr>
        <xdr:cNvPr id="199" name="楕円 198"/>
        <xdr:cNvSpPr/>
      </xdr:nvSpPr>
      <xdr:spPr>
        <a:xfrm>
          <a:off x="3746500" y="1208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69</xdr:row>
      <xdr:rowOff>26324</xdr:rowOff>
    </xdr:from>
    <xdr:ext cx="534377" cy="259045"/>
    <xdr:sp macro="" textlink="">
      <xdr:nvSpPr>
        <xdr:cNvPr id="200" name="テキスト ボックス 199"/>
        <xdr:cNvSpPr txBox="1"/>
      </xdr:nvSpPr>
      <xdr:spPr>
        <a:xfrm>
          <a:off x="3530111" y="1185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113284</xdr:rowOff>
    </xdr:from>
    <xdr:to>
      <xdr:col>15</xdr:col>
      <xdr:colOff>101600</xdr:colOff>
      <xdr:row>73</xdr:row>
      <xdr:rowOff>43434</xdr:rowOff>
    </xdr:to>
    <xdr:sp macro="" textlink="">
      <xdr:nvSpPr>
        <xdr:cNvPr id="201" name="楕円 200"/>
        <xdr:cNvSpPr/>
      </xdr:nvSpPr>
      <xdr:spPr>
        <a:xfrm>
          <a:off x="2857500" y="1245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59961</xdr:rowOff>
    </xdr:from>
    <xdr:ext cx="534377" cy="259045"/>
    <xdr:sp macro="" textlink="">
      <xdr:nvSpPr>
        <xdr:cNvPr id="202" name="テキスト ボックス 201"/>
        <xdr:cNvSpPr txBox="1"/>
      </xdr:nvSpPr>
      <xdr:spPr>
        <a:xfrm>
          <a:off x="2641111" y="1223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25545</xdr:rowOff>
    </xdr:from>
    <xdr:to>
      <xdr:col>10</xdr:col>
      <xdr:colOff>165100</xdr:colOff>
      <xdr:row>72</xdr:row>
      <xdr:rowOff>127145</xdr:rowOff>
    </xdr:to>
    <xdr:sp macro="" textlink="">
      <xdr:nvSpPr>
        <xdr:cNvPr id="203" name="楕円 202"/>
        <xdr:cNvSpPr/>
      </xdr:nvSpPr>
      <xdr:spPr>
        <a:xfrm>
          <a:off x="1968500" y="1236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143672</xdr:rowOff>
    </xdr:from>
    <xdr:ext cx="534377" cy="259045"/>
    <xdr:sp macro="" textlink="">
      <xdr:nvSpPr>
        <xdr:cNvPr id="204" name="テキスト ボックス 203"/>
        <xdr:cNvSpPr txBox="1"/>
      </xdr:nvSpPr>
      <xdr:spPr>
        <a:xfrm>
          <a:off x="1752111" y="1214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167822</xdr:rowOff>
    </xdr:from>
    <xdr:to>
      <xdr:col>6</xdr:col>
      <xdr:colOff>38100</xdr:colOff>
      <xdr:row>73</xdr:row>
      <xdr:rowOff>97972</xdr:rowOff>
    </xdr:to>
    <xdr:sp macro="" textlink="">
      <xdr:nvSpPr>
        <xdr:cNvPr id="205" name="楕円 204"/>
        <xdr:cNvSpPr/>
      </xdr:nvSpPr>
      <xdr:spPr>
        <a:xfrm>
          <a:off x="1079500" y="1251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71</xdr:row>
      <xdr:rowOff>114499</xdr:rowOff>
    </xdr:from>
    <xdr:ext cx="469744" cy="259045"/>
    <xdr:sp macro="" textlink="">
      <xdr:nvSpPr>
        <xdr:cNvPr id="206" name="テキスト ボックス 205"/>
        <xdr:cNvSpPr txBox="1"/>
      </xdr:nvSpPr>
      <xdr:spPr>
        <a:xfrm>
          <a:off x="895428" y="1228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142362</xdr:rowOff>
    </xdr:from>
    <xdr:to>
      <xdr:col>24</xdr:col>
      <xdr:colOff>62865</xdr:colOff>
      <xdr:row>99</xdr:row>
      <xdr:rowOff>7423</xdr:rowOff>
    </xdr:to>
    <xdr:cxnSp macro="">
      <xdr:nvCxnSpPr>
        <xdr:cNvPr id="233" name="直線コネクタ 232"/>
        <xdr:cNvCxnSpPr/>
      </xdr:nvCxnSpPr>
      <xdr:spPr>
        <a:xfrm flipV="1">
          <a:off x="4633595" y="15401412"/>
          <a:ext cx="1270" cy="1579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11250</xdr:rowOff>
    </xdr:from>
    <xdr:ext cx="534377" cy="259045"/>
    <xdr:sp macro="" textlink="">
      <xdr:nvSpPr>
        <xdr:cNvPr id="234" name="扶助費最小値テキスト"/>
        <xdr:cNvSpPr txBox="1"/>
      </xdr:nvSpPr>
      <xdr:spPr>
        <a:xfrm>
          <a:off x="4686300" y="1698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7423</xdr:rowOff>
    </xdr:from>
    <xdr:to>
      <xdr:col>24</xdr:col>
      <xdr:colOff>152400</xdr:colOff>
      <xdr:row>99</xdr:row>
      <xdr:rowOff>7423</xdr:rowOff>
    </xdr:to>
    <xdr:cxnSp macro="">
      <xdr:nvCxnSpPr>
        <xdr:cNvPr id="235" name="直線コネクタ 234"/>
        <xdr:cNvCxnSpPr/>
      </xdr:nvCxnSpPr>
      <xdr:spPr>
        <a:xfrm>
          <a:off x="4546600" y="16980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89039</xdr:rowOff>
    </xdr:from>
    <xdr:ext cx="599010" cy="259045"/>
    <xdr:sp macro="" textlink="">
      <xdr:nvSpPr>
        <xdr:cNvPr id="236" name="扶助費最大値テキスト"/>
        <xdr:cNvSpPr txBox="1"/>
      </xdr:nvSpPr>
      <xdr:spPr>
        <a:xfrm>
          <a:off x="4686300" y="1517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142362</xdr:rowOff>
    </xdr:from>
    <xdr:to>
      <xdr:col>24</xdr:col>
      <xdr:colOff>152400</xdr:colOff>
      <xdr:row>89</xdr:row>
      <xdr:rowOff>142362</xdr:rowOff>
    </xdr:to>
    <xdr:cxnSp macro="">
      <xdr:nvCxnSpPr>
        <xdr:cNvPr id="237" name="直線コネクタ 236"/>
        <xdr:cNvCxnSpPr/>
      </xdr:nvCxnSpPr>
      <xdr:spPr>
        <a:xfrm>
          <a:off x="4546600" y="1540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135128</xdr:rowOff>
    </xdr:from>
    <xdr:to>
      <xdr:col>24</xdr:col>
      <xdr:colOff>63500</xdr:colOff>
      <xdr:row>93</xdr:row>
      <xdr:rowOff>336</xdr:rowOff>
    </xdr:to>
    <xdr:cxnSp macro="">
      <xdr:nvCxnSpPr>
        <xdr:cNvPr id="238" name="直線コネクタ 237"/>
        <xdr:cNvCxnSpPr/>
      </xdr:nvCxnSpPr>
      <xdr:spPr>
        <a:xfrm>
          <a:off x="3797300" y="15908528"/>
          <a:ext cx="838200" cy="3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131646</xdr:rowOff>
    </xdr:from>
    <xdr:ext cx="534377" cy="259045"/>
    <xdr:sp macro="" textlink="">
      <xdr:nvSpPr>
        <xdr:cNvPr id="239" name="扶助費平均値テキスト"/>
        <xdr:cNvSpPr txBox="1"/>
      </xdr:nvSpPr>
      <xdr:spPr>
        <a:xfrm>
          <a:off x="4686300" y="1641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153219</xdr:rowOff>
    </xdr:from>
    <xdr:to>
      <xdr:col>24</xdr:col>
      <xdr:colOff>114300</xdr:colOff>
      <xdr:row>96</xdr:row>
      <xdr:rowOff>83369</xdr:rowOff>
    </xdr:to>
    <xdr:sp macro="" textlink="">
      <xdr:nvSpPr>
        <xdr:cNvPr id="240" name="フローチャート: 判断 239"/>
        <xdr:cNvSpPr/>
      </xdr:nvSpPr>
      <xdr:spPr>
        <a:xfrm>
          <a:off x="4584700" y="1644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135128</xdr:rowOff>
    </xdr:from>
    <xdr:to>
      <xdr:col>19</xdr:col>
      <xdr:colOff>177800</xdr:colOff>
      <xdr:row>93</xdr:row>
      <xdr:rowOff>81162</xdr:rowOff>
    </xdr:to>
    <xdr:cxnSp macro="">
      <xdr:nvCxnSpPr>
        <xdr:cNvPr id="241" name="直線コネクタ 240"/>
        <xdr:cNvCxnSpPr/>
      </xdr:nvCxnSpPr>
      <xdr:spPr>
        <a:xfrm flipV="1">
          <a:off x="2908300" y="15908528"/>
          <a:ext cx="889000" cy="11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28288</xdr:rowOff>
    </xdr:from>
    <xdr:to>
      <xdr:col>20</xdr:col>
      <xdr:colOff>38100</xdr:colOff>
      <xdr:row>96</xdr:row>
      <xdr:rowOff>129888</xdr:rowOff>
    </xdr:to>
    <xdr:sp macro="" textlink="">
      <xdr:nvSpPr>
        <xdr:cNvPr id="242" name="フローチャート: 判断 241"/>
        <xdr:cNvSpPr/>
      </xdr:nvSpPr>
      <xdr:spPr>
        <a:xfrm>
          <a:off x="37465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121015</xdr:rowOff>
    </xdr:from>
    <xdr:ext cx="534377" cy="259045"/>
    <xdr:sp macro="" textlink="">
      <xdr:nvSpPr>
        <xdr:cNvPr id="243" name="テキスト ボックス 242"/>
        <xdr:cNvSpPr txBox="1"/>
      </xdr:nvSpPr>
      <xdr:spPr>
        <a:xfrm>
          <a:off x="3530111" y="1658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81162</xdr:rowOff>
    </xdr:from>
    <xdr:to>
      <xdr:col>15</xdr:col>
      <xdr:colOff>50800</xdr:colOff>
      <xdr:row>93</xdr:row>
      <xdr:rowOff>130034</xdr:rowOff>
    </xdr:to>
    <xdr:cxnSp macro="">
      <xdr:nvCxnSpPr>
        <xdr:cNvPr id="244" name="直線コネクタ 243"/>
        <xdr:cNvCxnSpPr/>
      </xdr:nvCxnSpPr>
      <xdr:spPr>
        <a:xfrm flipV="1">
          <a:off x="2019300" y="16026012"/>
          <a:ext cx="889000" cy="4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153479</xdr:rowOff>
    </xdr:from>
    <xdr:to>
      <xdr:col>15</xdr:col>
      <xdr:colOff>101600</xdr:colOff>
      <xdr:row>97</xdr:row>
      <xdr:rowOff>83629</xdr:rowOff>
    </xdr:to>
    <xdr:sp macro="" textlink="">
      <xdr:nvSpPr>
        <xdr:cNvPr id="245" name="フローチャート: 判断 244"/>
        <xdr:cNvSpPr/>
      </xdr:nvSpPr>
      <xdr:spPr>
        <a:xfrm>
          <a:off x="2857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74756</xdr:rowOff>
    </xdr:from>
    <xdr:ext cx="534377" cy="259045"/>
    <xdr:sp macro="" textlink="">
      <xdr:nvSpPr>
        <xdr:cNvPr id="246" name="テキスト ボックス 245"/>
        <xdr:cNvSpPr txBox="1"/>
      </xdr:nvSpPr>
      <xdr:spPr>
        <a:xfrm>
          <a:off x="2641111" y="1670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130034</xdr:rowOff>
    </xdr:from>
    <xdr:to>
      <xdr:col>10</xdr:col>
      <xdr:colOff>114300</xdr:colOff>
      <xdr:row>94</xdr:row>
      <xdr:rowOff>75381</xdr:rowOff>
    </xdr:to>
    <xdr:cxnSp macro="">
      <xdr:nvCxnSpPr>
        <xdr:cNvPr id="247" name="直線コネクタ 246"/>
        <xdr:cNvCxnSpPr/>
      </xdr:nvCxnSpPr>
      <xdr:spPr>
        <a:xfrm flipV="1">
          <a:off x="1130300" y="16074884"/>
          <a:ext cx="889000" cy="11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107531</xdr:rowOff>
    </xdr:from>
    <xdr:to>
      <xdr:col>10</xdr:col>
      <xdr:colOff>165100</xdr:colOff>
      <xdr:row>97</xdr:row>
      <xdr:rowOff>37681</xdr:rowOff>
    </xdr:to>
    <xdr:sp macro="" textlink="">
      <xdr:nvSpPr>
        <xdr:cNvPr id="248" name="フローチャート: 判断 247"/>
        <xdr:cNvSpPr/>
      </xdr:nvSpPr>
      <xdr:spPr>
        <a:xfrm>
          <a:off x="1968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28808</xdr:rowOff>
    </xdr:from>
    <xdr:ext cx="534377" cy="259045"/>
    <xdr:sp macro="" textlink="">
      <xdr:nvSpPr>
        <xdr:cNvPr id="249" name="テキスト ボックス 248"/>
        <xdr:cNvSpPr txBox="1"/>
      </xdr:nvSpPr>
      <xdr:spPr>
        <a:xfrm>
          <a:off x="1752111" y="1665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22051</xdr:rowOff>
    </xdr:from>
    <xdr:to>
      <xdr:col>6</xdr:col>
      <xdr:colOff>38100</xdr:colOff>
      <xdr:row>97</xdr:row>
      <xdr:rowOff>123651</xdr:rowOff>
    </xdr:to>
    <xdr:sp macro="" textlink="">
      <xdr:nvSpPr>
        <xdr:cNvPr id="250" name="フローチャート: 判断 249"/>
        <xdr:cNvSpPr/>
      </xdr:nvSpPr>
      <xdr:spPr>
        <a:xfrm>
          <a:off x="1079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114778</xdr:rowOff>
    </xdr:from>
    <xdr:ext cx="534377" cy="259045"/>
    <xdr:sp macro="" textlink="">
      <xdr:nvSpPr>
        <xdr:cNvPr id="251" name="テキスト ボックス 250"/>
        <xdr:cNvSpPr txBox="1"/>
      </xdr:nvSpPr>
      <xdr:spPr>
        <a:xfrm>
          <a:off x="863111" y="1674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120986</xdr:rowOff>
    </xdr:from>
    <xdr:to>
      <xdr:col>24</xdr:col>
      <xdr:colOff>114300</xdr:colOff>
      <xdr:row>93</xdr:row>
      <xdr:rowOff>51136</xdr:rowOff>
    </xdr:to>
    <xdr:sp macro="" textlink="">
      <xdr:nvSpPr>
        <xdr:cNvPr id="257" name="楕円 256"/>
        <xdr:cNvSpPr/>
      </xdr:nvSpPr>
      <xdr:spPr>
        <a:xfrm>
          <a:off x="4584700" y="1589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143863</xdr:rowOff>
    </xdr:from>
    <xdr:ext cx="599010" cy="259045"/>
    <xdr:sp macro="" textlink="">
      <xdr:nvSpPr>
        <xdr:cNvPr id="258" name="扶助費該当値テキスト"/>
        <xdr:cNvSpPr txBox="1"/>
      </xdr:nvSpPr>
      <xdr:spPr>
        <a:xfrm>
          <a:off x="4686300" y="15745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84328</xdr:rowOff>
    </xdr:from>
    <xdr:to>
      <xdr:col>20</xdr:col>
      <xdr:colOff>38100</xdr:colOff>
      <xdr:row>93</xdr:row>
      <xdr:rowOff>14478</xdr:rowOff>
    </xdr:to>
    <xdr:sp macro="" textlink="">
      <xdr:nvSpPr>
        <xdr:cNvPr id="259" name="楕円 258"/>
        <xdr:cNvSpPr/>
      </xdr:nvSpPr>
      <xdr:spPr>
        <a:xfrm>
          <a:off x="3746500" y="1585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31005</xdr:rowOff>
    </xdr:from>
    <xdr:ext cx="599010" cy="259045"/>
    <xdr:sp macro="" textlink="">
      <xdr:nvSpPr>
        <xdr:cNvPr id="260" name="テキスト ボックス 259"/>
        <xdr:cNvSpPr txBox="1"/>
      </xdr:nvSpPr>
      <xdr:spPr>
        <a:xfrm>
          <a:off x="3497795" y="1563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30362</xdr:rowOff>
    </xdr:from>
    <xdr:to>
      <xdr:col>15</xdr:col>
      <xdr:colOff>101600</xdr:colOff>
      <xdr:row>93</xdr:row>
      <xdr:rowOff>131962</xdr:rowOff>
    </xdr:to>
    <xdr:sp macro="" textlink="">
      <xdr:nvSpPr>
        <xdr:cNvPr id="261" name="楕円 260"/>
        <xdr:cNvSpPr/>
      </xdr:nvSpPr>
      <xdr:spPr>
        <a:xfrm>
          <a:off x="2857500" y="1597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148489</xdr:rowOff>
    </xdr:from>
    <xdr:ext cx="599010" cy="259045"/>
    <xdr:sp macro="" textlink="">
      <xdr:nvSpPr>
        <xdr:cNvPr id="262" name="テキスト ボックス 261"/>
        <xdr:cNvSpPr txBox="1"/>
      </xdr:nvSpPr>
      <xdr:spPr>
        <a:xfrm>
          <a:off x="2608795" y="15750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79234</xdr:rowOff>
    </xdr:from>
    <xdr:to>
      <xdr:col>10</xdr:col>
      <xdr:colOff>165100</xdr:colOff>
      <xdr:row>94</xdr:row>
      <xdr:rowOff>9384</xdr:rowOff>
    </xdr:to>
    <xdr:sp macro="" textlink="">
      <xdr:nvSpPr>
        <xdr:cNvPr id="263" name="楕円 262"/>
        <xdr:cNvSpPr/>
      </xdr:nvSpPr>
      <xdr:spPr>
        <a:xfrm>
          <a:off x="1968500" y="1602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25911</xdr:rowOff>
    </xdr:from>
    <xdr:ext cx="599010" cy="259045"/>
    <xdr:sp macro="" textlink="">
      <xdr:nvSpPr>
        <xdr:cNvPr id="264" name="テキスト ボックス 263"/>
        <xdr:cNvSpPr txBox="1"/>
      </xdr:nvSpPr>
      <xdr:spPr>
        <a:xfrm>
          <a:off x="1719795" y="1579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24581</xdr:rowOff>
    </xdr:from>
    <xdr:to>
      <xdr:col>6</xdr:col>
      <xdr:colOff>38100</xdr:colOff>
      <xdr:row>94</xdr:row>
      <xdr:rowOff>126181</xdr:rowOff>
    </xdr:to>
    <xdr:sp macro="" textlink="">
      <xdr:nvSpPr>
        <xdr:cNvPr id="265" name="楕円 264"/>
        <xdr:cNvSpPr/>
      </xdr:nvSpPr>
      <xdr:spPr>
        <a:xfrm>
          <a:off x="1079500" y="1614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142708</xdr:rowOff>
    </xdr:from>
    <xdr:ext cx="599010" cy="259045"/>
    <xdr:sp macro="" textlink="">
      <xdr:nvSpPr>
        <xdr:cNvPr id="266" name="テキスト ボックス 265"/>
        <xdr:cNvSpPr txBox="1"/>
      </xdr:nvSpPr>
      <xdr:spPr>
        <a:xfrm>
          <a:off x="830795" y="15916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171209</xdr:rowOff>
    </xdr:from>
    <xdr:to>
      <xdr:col>54</xdr:col>
      <xdr:colOff>189865</xdr:colOff>
      <xdr:row>39</xdr:row>
      <xdr:rowOff>70510</xdr:rowOff>
    </xdr:to>
    <xdr:cxnSp macro="">
      <xdr:nvCxnSpPr>
        <xdr:cNvPr id="291" name="直線コネクタ 290"/>
        <xdr:cNvCxnSpPr/>
      </xdr:nvCxnSpPr>
      <xdr:spPr>
        <a:xfrm flipV="1">
          <a:off x="10475595" y="5143259"/>
          <a:ext cx="1270" cy="1613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74337</xdr:rowOff>
    </xdr:from>
    <xdr:ext cx="469744" cy="259045"/>
    <xdr:sp macro="" textlink="">
      <xdr:nvSpPr>
        <xdr:cNvPr id="292" name="補助費等最小値テキスト"/>
        <xdr:cNvSpPr txBox="1"/>
      </xdr:nvSpPr>
      <xdr:spPr>
        <a:xfrm>
          <a:off x="10528300" y="67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70510</xdr:rowOff>
    </xdr:from>
    <xdr:to>
      <xdr:col>55</xdr:col>
      <xdr:colOff>88900</xdr:colOff>
      <xdr:row>39</xdr:row>
      <xdr:rowOff>70510</xdr:rowOff>
    </xdr:to>
    <xdr:cxnSp macro="">
      <xdr:nvCxnSpPr>
        <xdr:cNvPr id="293" name="直線コネクタ 292"/>
        <xdr:cNvCxnSpPr/>
      </xdr:nvCxnSpPr>
      <xdr:spPr>
        <a:xfrm>
          <a:off x="10388600" y="67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117886</xdr:rowOff>
    </xdr:from>
    <xdr:ext cx="534377" cy="259045"/>
    <xdr:sp macro="" textlink="">
      <xdr:nvSpPr>
        <xdr:cNvPr id="294" name="補助費等最大値テキスト"/>
        <xdr:cNvSpPr txBox="1"/>
      </xdr:nvSpPr>
      <xdr:spPr>
        <a:xfrm>
          <a:off x="10528300" y="491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171209</xdr:rowOff>
    </xdr:from>
    <xdr:to>
      <xdr:col>55</xdr:col>
      <xdr:colOff>88900</xdr:colOff>
      <xdr:row>29</xdr:row>
      <xdr:rowOff>171209</xdr:rowOff>
    </xdr:to>
    <xdr:cxnSp macro="">
      <xdr:nvCxnSpPr>
        <xdr:cNvPr id="295" name="直線コネクタ 294"/>
        <xdr:cNvCxnSpPr/>
      </xdr:nvCxnSpPr>
      <xdr:spPr>
        <a:xfrm>
          <a:off x="10388600" y="5143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168923</xdr:rowOff>
    </xdr:from>
    <xdr:to>
      <xdr:col>55</xdr:col>
      <xdr:colOff>0</xdr:colOff>
      <xdr:row>34</xdr:row>
      <xdr:rowOff>23838</xdr:rowOff>
    </xdr:to>
    <xdr:cxnSp macro="">
      <xdr:nvCxnSpPr>
        <xdr:cNvPr id="296" name="直線コネクタ 295"/>
        <xdr:cNvCxnSpPr/>
      </xdr:nvCxnSpPr>
      <xdr:spPr>
        <a:xfrm>
          <a:off x="9639300" y="5826773"/>
          <a:ext cx="838200" cy="2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13720</xdr:rowOff>
    </xdr:from>
    <xdr:ext cx="534377" cy="259045"/>
    <xdr:sp macro="" textlink="">
      <xdr:nvSpPr>
        <xdr:cNvPr id="297" name="補助費等平均値テキスト"/>
        <xdr:cNvSpPr txBox="1"/>
      </xdr:nvSpPr>
      <xdr:spPr>
        <a:xfrm>
          <a:off x="10528300" y="6014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35293</xdr:rowOff>
    </xdr:from>
    <xdr:to>
      <xdr:col>55</xdr:col>
      <xdr:colOff>50800</xdr:colOff>
      <xdr:row>35</xdr:row>
      <xdr:rowOff>136893</xdr:rowOff>
    </xdr:to>
    <xdr:sp macro="" textlink="">
      <xdr:nvSpPr>
        <xdr:cNvPr id="298" name="フローチャート: 判断 297"/>
        <xdr:cNvSpPr/>
      </xdr:nvSpPr>
      <xdr:spPr>
        <a:xfrm>
          <a:off x="104267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132423</xdr:rowOff>
    </xdr:from>
    <xdr:to>
      <xdr:col>50</xdr:col>
      <xdr:colOff>114300</xdr:colOff>
      <xdr:row>33</xdr:row>
      <xdr:rowOff>168923</xdr:rowOff>
    </xdr:to>
    <xdr:cxnSp macro="">
      <xdr:nvCxnSpPr>
        <xdr:cNvPr id="299" name="直線コネクタ 298"/>
        <xdr:cNvCxnSpPr/>
      </xdr:nvCxnSpPr>
      <xdr:spPr>
        <a:xfrm>
          <a:off x="8750300" y="5790273"/>
          <a:ext cx="889000" cy="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56934</xdr:rowOff>
    </xdr:from>
    <xdr:to>
      <xdr:col>50</xdr:col>
      <xdr:colOff>165100</xdr:colOff>
      <xdr:row>35</xdr:row>
      <xdr:rowOff>158534</xdr:rowOff>
    </xdr:to>
    <xdr:sp macro="" textlink="">
      <xdr:nvSpPr>
        <xdr:cNvPr id="300" name="フローチャート: 判断 299"/>
        <xdr:cNvSpPr/>
      </xdr:nvSpPr>
      <xdr:spPr>
        <a:xfrm>
          <a:off x="9588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149661</xdr:rowOff>
    </xdr:from>
    <xdr:ext cx="534377" cy="259045"/>
    <xdr:sp macro="" textlink="">
      <xdr:nvSpPr>
        <xdr:cNvPr id="301" name="テキスト ボックス 300"/>
        <xdr:cNvSpPr txBox="1"/>
      </xdr:nvSpPr>
      <xdr:spPr>
        <a:xfrm>
          <a:off x="9372111" y="61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132423</xdr:rowOff>
    </xdr:from>
    <xdr:to>
      <xdr:col>45</xdr:col>
      <xdr:colOff>177800</xdr:colOff>
      <xdr:row>34</xdr:row>
      <xdr:rowOff>30620</xdr:rowOff>
    </xdr:to>
    <xdr:cxnSp macro="">
      <xdr:nvCxnSpPr>
        <xdr:cNvPr id="302" name="直線コネクタ 301"/>
        <xdr:cNvCxnSpPr/>
      </xdr:nvCxnSpPr>
      <xdr:spPr>
        <a:xfrm flipV="1">
          <a:off x="7861300" y="5790273"/>
          <a:ext cx="889000" cy="6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122009</xdr:rowOff>
    </xdr:from>
    <xdr:to>
      <xdr:col>46</xdr:col>
      <xdr:colOff>38100</xdr:colOff>
      <xdr:row>36</xdr:row>
      <xdr:rowOff>52159</xdr:rowOff>
    </xdr:to>
    <xdr:sp macro="" textlink="">
      <xdr:nvSpPr>
        <xdr:cNvPr id="303" name="フローチャート: 判断 302"/>
        <xdr:cNvSpPr/>
      </xdr:nvSpPr>
      <xdr:spPr>
        <a:xfrm>
          <a:off x="8699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43286</xdr:rowOff>
    </xdr:from>
    <xdr:ext cx="534377" cy="259045"/>
    <xdr:sp macro="" textlink="">
      <xdr:nvSpPr>
        <xdr:cNvPr id="304" name="テキスト ボックス 303"/>
        <xdr:cNvSpPr txBox="1"/>
      </xdr:nvSpPr>
      <xdr:spPr>
        <a:xfrm>
          <a:off x="8483111" y="621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30620</xdr:rowOff>
    </xdr:from>
    <xdr:to>
      <xdr:col>41</xdr:col>
      <xdr:colOff>50800</xdr:colOff>
      <xdr:row>34</xdr:row>
      <xdr:rowOff>59537</xdr:rowOff>
    </xdr:to>
    <xdr:cxnSp macro="">
      <xdr:nvCxnSpPr>
        <xdr:cNvPr id="305" name="直線コネクタ 304"/>
        <xdr:cNvCxnSpPr/>
      </xdr:nvCxnSpPr>
      <xdr:spPr>
        <a:xfrm flipV="1">
          <a:off x="6972300" y="5859920"/>
          <a:ext cx="889000" cy="2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26988</xdr:rowOff>
    </xdr:from>
    <xdr:to>
      <xdr:col>41</xdr:col>
      <xdr:colOff>101600</xdr:colOff>
      <xdr:row>35</xdr:row>
      <xdr:rowOff>128588</xdr:rowOff>
    </xdr:to>
    <xdr:sp macro="" textlink="">
      <xdr:nvSpPr>
        <xdr:cNvPr id="306" name="フローチャート: 判断 305"/>
        <xdr:cNvSpPr/>
      </xdr:nvSpPr>
      <xdr:spPr>
        <a:xfrm>
          <a:off x="7810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119715</xdr:rowOff>
    </xdr:from>
    <xdr:ext cx="534377" cy="259045"/>
    <xdr:sp macro="" textlink="">
      <xdr:nvSpPr>
        <xdr:cNvPr id="307" name="テキスト ボックス 306"/>
        <xdr:cNvSpPr txBox="1"/>
      </xdr:nvSpPr>
      <xdr:spPr>
        <a:xfrm>
          <a:off x="7594111" y="612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118694</xdr:rowOff>
    </xdr:from>
    <xdr:to>
      <xdr:col>36</xdr:col>
      <xdr:colOff>165100</xdr:colOff>
      <xdr:row>34</xdr:row>
      <xdr:rowOff>48844</xdr:rowOff>
    </xdr:to>
    <xdr:sp macro="" textlink="">
      <xdr:nvSpPr>
        <xdr:cNvPr id="308" name="フローチャート: 判断 307"/>
        <xdr:cNvSpPr/>
      </xdr:nvSpPr>
      <xdr:spPr>
        <a:xfrm>
          <a:off x="6921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65371</xdr:rowOff>
    </xdr:from>
    <xdr:ext cx="534377" cy="259045"/>
    <xdr:sp macro="" textlink="">
      <xdr:nvSpPr>
        <xdr:cNvPr id="309" name="テキスト ボックス 308"/>
        <xdr:cNvSpPr txBox="1"/>
      </xdr:nvSpPr>
      <xdr:spPr>
        <a:xfrm>
          <a:off x="6705111" y="555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144488</xdr:rowOff>
    </xdr:from>
    <xdr:to>
      <xdr:col>55</xdr:col>
      <xdr:colOff>50800</xdr:colOff>
      <xdr:row>34</xdr:row>
      <xdr:rowOff>74638</xdr:rowOff>
    </xdr:to>
    <xdr:sp macro="" textlink="">
      <xdr:nvSpPr>
        <xdr:cNvPr id="315" name="楕円 314"/>
        <xdr:cNvSpPr/>
      </xdr:nvSpPr>
      <xdr:spPr>
        <a:xfrm>
          <a:off x="10426700" y="580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167365</xdr:rowOff>
    </xdr:from>
    <xdr:ext cx="534377" cy="259045"/>
    <xdr:sp macro="" textlink="">
      <xdr:nvSpPr>
        <xdr:cNvPr id="316" name="補助費等該当値テキスト"/>
        <xdr:cNvSpPr txBox="1"/>
      </xdr:nvSpPr>
      <xdr:spPr>
        <a:xfrm>
          <a:off x="10528300" y="565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118123</xdr:rowOff>
    </xdr:from>
    <xdr:to>
      <xdr:col>50</xdr:col>
      <xdr:colOff>165100</xdr:colOff>
      <xdr:row>34</xdr:row>
      <xdr:rowOff>48273</xdr:rowOff>
    </xdr:to>
    <xdr:sp macro="" textlink="">
      <xdr:nvSpPr>
        <xdr:cNvPr id="317" name="楕円 316"/>
        <xdr:cNvSpPr/>
      </xdr:nvSpPr>
      <xdr:spPr>
        <a:xfrm>
          <a:off x="9588500" y="577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64800</xdr:rowOff>
    </xdr:from>
    <xdr:ext cx="534377" cy="259045"/>
    <xdr:sp macro="" textlink="">
      <xdr:nvSpPr>
        <xdr:cNvPr id="318" name="テキスト ボックス 317"/>
        <xdr:cNvSpPr txBox="1"/>
      </xdr:nvSpPr>
      <xdr:spPr>
        <a:xfrm>
          <a:off x="9372111" y="555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81623</xdr:rowOff>
    </xdr:from>
    <xdr:to>
      <xdr:col>46</xdr:col>
      <xdr:colOff>38100</xdr:colOff>
      <xdr:row>34</xdr:row>
      <xdr:rowOff>11773</xdr:rowOff>
    </xdr:to>
    <xdr:sp macro="" textlink="">
      <xdr:nvSpPr>
        <xdr:cNvPr id="319" name="楕円 318"/>
        <xdr:cNvSpPr/>
      </xdr:nvSpPr>
      <xdr:spPr>
        <a:xfrm>
          <a:off x="8699500" y="573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28300</xdr:rowOff>
    </xdr:from>
    <xdr:ext cx="534377" cy="259045"/>
    <xdr:sp macro="" textlink="">
      <xdr:nvSpPr>
        <xdr:cNvPr id="320" name="テキスト ボックス 319"/>
        <xdr:cNvSpPr txBox="1"/>
      </xdr:nvSpPr>
      <xdr:spPr>
        <a:xfrm>
          <a:off x="8483111" y="551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151270</xdr:rowOff>
    </xdr:from>
    <xdr:to>
      <xdr:col>41</xdr:col>
      <xdr:colOff>101600</xdr:colOff>
      <xdr:row>34</xdr:row>
      <xdr:rowOff>81420</xdr:rowOff>
    </xdr:to>
    <xdr:sp macro="" textlink="">
      <xdr:nvSpPr>
        <xdr:cNvPr id="321" name="楕円 320"/>
        <xdr:cNvSpPr/>
      </xdr:nvSpPr>
      <xdr:spPr>
        <a:xfrm>
          <a:off x="7810500" y="580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97947</xdr:rowOff>
    </xdr:from>
    <xdr:ext cx="534377" cy="259045"/>
    <xdr:sp macro="" textlink="">
      <xdr:nvSpPr>
        <xdr:cNvPr id="322" name="テキスト ボックス 321"/>
        <xdr:cNvSpPr txBox="1"/>
      </xdr:nvSpPr>
      <xdr:spPr>
        <a:xfrm>
          <a:off x="7594111" y="558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8737</xdr:rowOff>
    </xdr:from>
    <xdr:to>
      <xdr:col>36</xdr:col>
      <xdr:colOff>165100</xdr:colOff>
      <xdr:row>34</xdr:row>
      <xdr:rowOff>110337</xdr:rowOff>
    </xdr:to>
    <xdr:sp macro="" textlink="">
      <xdr:nvSpPr>
        <xdr:cNvPr id="323" name="楕円 322"/>
        <xdr:cNvSpPr/>
      </xdr:nvSpPr>
      <xdr:spPr>
        <a:xfrm>
          <a:off x="6921500" y="583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101464</xdr:rowOff>
    </xdr:from>
    <xdr:ext cx="534377" cy="259045"/>
    <xdr:sp macro="" textlink="">
      <xdr:nvSpPr>
        <xdr:cNvPr id="324" name="テキスト ボックス 323"/>
        <xdr:cNvSpPr txBox="1"/>
      </xdr:nvSpPr>
      <xdr:spPr>
        <a:xfrm>
          <a:off x="6705111" y="593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125126</xdr:rowOff>
    </xdr:from>
    <xdr:to>
      <xdr:col>54</xdr:col>
      <xdr:colOff>189865</xdr:colOff>
      <xdr:row>57</xdr:row>
      <xdr:rowOff>128556</xdr:rowOff>
    </xdr:to>
    <xdr:cxnSp macro="">
      <xdr:nvCxnSpPr>
        <xdr:cNvPr id="348" name="直線コネクタ 347"/>
        <xdr:cNvCxnSpPr/>
      </xdr:nvCxnSpPr>
      <xdr:spPr>
        <a:xfrm flipV="1">
          <a:off x="10475595" y="8697626"/>
          <a:ext cx="1270" cy="1203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132383</xdr:rowOff>
    </xdr:from>
    <xdr:ext cx="534377" cy="259045"/>
    <xdr:sp macro="" textlink="">
      <xdr:nvSpPr>
        <xdr:cNvPr id="349" name="普通建設事業費最小値テキスト"/>
        <xdr:cNvSpPr txBox="1"/>
      </xdr:nvSpPr>
      <xdr:spPr>
        <a:xfrm>
          <a:off x="10528300" y="990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128556</xdr:rowOff>
    </xdr:from>
    <xdr:to>
      <xdr:col>55</xdr:col>
      <xdr:colOff>88900</xdr:colOff>
      <xdr:row>57</xdr:row>
      <xdr:rowOff>128556</xdr:rowOff>
    </xdr:to>
    <xdr:cxnSp macro="">
      <xdr:nvCxnSpPr>
        <xdr:cNvPr id="350" name="直線コネクタ 349"/>
        <xdr:cNvCxnSpPr/>
      </xdr:nvCxnSpPr>
      <xdr:spPr>
        <a:xfrm>
          <a:off x="10388600" y="990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71803</xdr:rowOff>
    </xdr:from>
    <xdr:ext cx="534377" cy="259045"/>
    <xdr:sp macro="" textlink="">
      <xdr:nvSpPr>
        <xdr:cNvPr id="351" name="普通建設事業費最大値テキスト"/>
        <xdr:cNvSpPr txBox="1"/>
      </xdr:nvSpPr>
      <xdr:spPr>
        <a:xfrm>
          <a:off x="10528300" y="84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125126</xdr:rowOff>
    </xdr:from>
    <xdr:to>
      <xdr:col>55</xdr:col>
      <xdr:colOff>88900</xdr:colOff>
      <xdr:row>50</xdr:row>
      <xdr:rowOff>125126</xdr:rowOff>
    </xdr:to>
    <xdr:cxnSp macro="">
      <xdr:nvCxnSpPr>
        <xdr:cNvPr id="352" name="直線コネクタ 351"/>
        <xdr:cNvCxnSpPr/>
      </xdr:nvCxnSpPr>
      <xdr:spPr>
        <a:xfrm>
          <a:off x="10388600" y="869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26924</xdr:rowOff>
    </xdr:from>
    <xdr:to>
      <xdr:col>55</xdr:col>
      <xdr:colOff>0</xdr:colOff>
      <xdr:row>52</xdr:row>
      <xdr:rowOff>26067</xdr:rowOff>
    </xdr:to>
    <xdr:cxnSp macro="">
      <xdr:nvCxnSpPr>
        <xdr:cNvPr id="353" name="直線コネクタ 352"/>
        <xdr:cNvCxnSpPr/>
      </xdr:nvCxnSpPr>
      <xdr:spPr>
        <a:xfrm>
          <a:off x="9639300" y="8770874"/>
          <a:ext cx="838200" cy="17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46753</xdr:rowOff>
    </xdr:from>
    <xdr:ext cx="534377" cy="259045"/>
    <xdr:sp macro="" textlink="">
      <xdr:nvSpPr>
        <xdr:cNvPr id="354" name="普通建設事業費平均値テキスト"/>
        <xdr:cNvSpPr txBox="1"/>
      </xdr:nvSpPr>
      <xdr:spPr>
        <a:xfrm>
          <a:off x="10528300" y="9305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68326</xdr:rowOff>
    </xdr:from>
    <xdr:to>
      <xdr:col>55</xdr:col>
      <xdr:colOff>50800</xdr:colOff>
      <xdr:row>54</xdr:row>
      <xdr:rowOff>169926</xdr:rowOff>
    </xdr:to>
    <xdr:sp macro="" textlink="">
      <xdr:nvSpPr>
        <xdr:cNvPr id="355" name="フローチャート: 判断 354"/>
        <xdr:cNvSpPr/>
      </xdr:nvSpPr>
      <xdr:spPr>
        <a:xfrm>
          <a:off x="10426700" y="93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26924</xdr:rowOff>
    </xdr:from>
    <xdr:to>
      <xdr:col>50</xdr:col>
      <xdr:colOff>114300</xdr:colOff>
      <xdr:row>52</xdr:row>
      <xdr:rowOff>46755</xdr:rowOff>
    </xdr:to>
    <xdr:cxnSp macro="">
      <xdr:nvCxnSpPr>
        <xdr:cNvPr id="356" name="直線コネクタ 355"/>
        <xdr:cNvCxnSpPr/>
      </xdr:nvCxnSpPr>
      <xdr:spPr>
        <a:xfrm flipV="1">
          <a:off x="8750300" y="8770874"/>
          <a:ext cx="889000" cy="19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90939</xdr:rowOff>
    </xdr:from>
    <xdr:to>
      <xdr:col>50</xdr:col>
      <xdr:colOff>165100</xdr:colOff>
      <xdr:row>55</xdr:row>
      <xdr:rowOff>21089</xdr:rowOff>
    </xdr:to>
    <xdr:sp macro="" textlink="">
      <xdr:nvSpPr>
        <xdr:cNvPr id="357" name="フローチャート: 判断 356"/>
        <xdr:cNvSpPr/>
      </xdr:nvSpPr>
      <xdr:spPr>
        <a:xfrm>
          <a:off x="9588500" y="93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12216</xdr:rowOff>
    </xdr:from>
    <xdr:ext cx="534377" cy="259045"/>
    <xdr:sp macro="" textlink="">
      <xdr:nvSpPr>
        <xdr:cNvPr id="358" name="テキスト ボックス 357"/>
        <xdr:cNvSpPr txBox="1"/>
      </xdr:nvSpPr>
      <xdr:spPr>
        <a:xfrm>
          <a:off x="9372111" y="944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46755</xdr:rowOff>
    </xdr:from>
    <xdr:to>
      <xdr:col>45</xdr:col>
      <xdr:colOff>177800</xdr:colOff>
      <xdr:row>54</xdr:row>
      <xdr:rowOff>3416</xdr:rowOff>
    </xdr:to>
    <xdr:cxnSp macro="">
      <xdr:nvCxnSpPr>
        <xdr:cNvPr id="359" name="直線コネクタ 358"/>
        <xdr:cNvCxnSpPr/>
      </xdr:nvCxnSpPr>
      <xdr:spPr>
        <a:xfrm flipV="1">
          <a:off x="7861300" y="8962155"/>
          <a:ext cx="889000" cy="29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89833</xdr:rowOff>
    </xdr:from>
    <xdr:to>
      <xdr:col>46</xdr:col>
      <xdr:colOff>38100</xdr:colOff>
      <xdr:row>55</xdr:row>
      <xdr:rowOff>19983</xdr:rowOff>
    </xdr:to>
    <xdr:sp macro="" textlink="">
      <xdr:nvSpPr>
        <xdr:cNvPr id="360" name="フローチャート: 判断 359"/>
        <xdr:cNvSpPr/>
      </xdr:nvSpPr>
      <xdr:spPr>
        <a:xfrm>
          <a:off x="8699500" y="934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11110</xdr:rowOff>
    </xdr:from>
    <xdr:ext cx="534377" cy="259045"/>
    <xdr:sp macro="" textlink="">
      <xdr:nvSpPr>
        <xdr:cNvPr id="361" name="テキスト ボックス 360"/>
        <xdr:cNvSpPr txBox="1"/>
      </xdr:nvSpPr>
      <xdr:spPr>
        <a:xfrm>
          <a:off x="8483111" y="944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3416</xdr:rowOff>
    </xdr:from>
    <xdr:to>
      <xdr:col>41</xdr:col>
      <xdr:colOff>50800</xdr:colOff>
      <xdr:row>54</xdr:row>
      <xdr:rowOff>12865</xdr:rowOff>
    </xdr:to>
    <xdr:cxnSp macro="">
      <xdr:nvCxnSpPr>
        <xdr:cNvPr id="362" name="直線コネクタ 361"/>
        <xdr:cNvCxnSpPr/>
      </xdr:nvCxnSpPr>
      <xdr:spPr>
        <a:xfrm flipV="1">
          <a:off x="6972300" y="9261716"/>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162871</xdr:rowOff>
    </xdr:from>
    <xdr:to>
      <xdr:col>41</xdr:col>
      <xdr:colOff>101600</xdr:colOff>
      <xdr:row>54</xdr:row>
      <xdr:rowOff>93021</xdr:rowOff>
    </xdr:to>
    <xdr:sp macro="" textlink="">
      <xdr:nvSpPr>
        <xdr:cNvPr id="363" name="フローチャート: 判断 362"/>
        <xdr:cNvSpPr/>
      </xdr:nvSpPr>
      <xdr:spPr>
        <a:xfrm>
          <a:off x="7810500" y="924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84148</xdr:rowOff>
    </xdr:from>
    <xdr:ext cx="534377" cy="259045"/>
    <xdr:sp macro="" textlink="">
      <xdr:nvSpPr>
        <xdr:cNvPr id="364" name="テキスト ボックス 363"/>
        <xdr:cNvSpPr txBox="1"/>
      </xdr:nvSpPr>
      <xdr:spPr>
        <a:xfrm>
          <a:off x="7594111" y="934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29064</xdr:rowOff>
    </xdr:from>
    <xdr:to>
      <xdr:col>36</xdr:col>
      <xdr:colOff>165100</xdr:colOff>
      <xdr:row>54</xdr:row>
      <xdr:rowOff>130664</xdr:rowOff>
    </xdr:to>
    <xdr:sp macro="" textlink="">
      <xdr:nvSpPr>
        <xdr:cNvPr id="365" name="フローチャート: 判断 364"/>
        <xdr:cNvSpPr/>
      </xdr:nvSpPr>
      <xdr:spPr>
        <a:xfrm>
          <a:off x="6921500" y="92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121791</xdr:rowOff>
    </xdr:from>
    <xdr:ext cx="534377" cy="259045"/>
    <xdr:sp macro="" textlink="">
      <xdr:nvSpPr>
        <xdr:cNvPr id="366" name="テキスト ボックス 365"/>
        <xdr:cNvSpPr txBox="1"/>
      </xdr:nvSpPr>
      <xdr:spPr>
        <a:xfrm>
          <a:off x="6705111" y="93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146717</xdr:rowOff>
    </xdr:from>
    <xdr:to>
      <xdr:col>55</xdr:col>
      <xdr:colOff>50800</xdr:colOff>
      <xdr:row>52</xdr:row>
      <xdr:rowOff>76867</xdr:rowOff>
    </xdr:to>
    <xdr:sp macro="" textlink="">
      <xdr:nvSpPr>
        <xdr:cNvPr id="372" name="楕円 371"/>
        <xdr:cNvSpPr/>
      </xdr:nvSpPr>
      <xdr:spPr>
        <a:xfrm>
          <a:off x="10426700" y="889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169594</xdr:rowOff>
    </xdr:from>
    <xdr:ext cx="534377" cy="259045"/>
    <xdr:sp macro="" textlink="">
      <xdr:nvSpPr>
        <xdr:cNvPr id="373" name="普通建設事業費該当値テキスト"/>
        <xdr:cNvSpPr txBox="1"/>
      </xdr:nvSpPr>
      <xdr:spPr>
        <a:xfrm>
          <a:off x="10528300" y="874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147574</xdr:rowOff>
    </xdr:from>
    <xdr:to>
      <xdr:col>50</xdr:col>
      <xdr:colOff>165100</xdr:colOff>
      <xdr:row>51</xdr:row>
      <xdr:rowOff>77724</xdr:rowOff>
    </xdr:to>
    <xdr:sp macro="" textlink="">
      <xdr:nvSpPr>
        <xdr:cNvPr id="374" name="楕円 373"/>
        <xdr:cNvSpPr/>
      </xdr:nvSpPr>
      <xdr:spPr>
        <a:xfrm>
          <a:off x="9588500" y="87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94251</xdr:rowOff>
    </xdr:from>
    <xdr:ext cx="534377" cy="259045"/>
    <xdr:sp macro="" textlink="">
      <xdr:nvSpPr>
        <xdr:cNvPr id="375" name="テキスト ボックス 374"/>
        <xdr:cNvSpPr txBox="1"/>
      </xdr:nvSpPr>
      <xdr:spPr>
        <a:xfrm>
          <a:off x="9372111" y="849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167405</xdr:rowOff>
    </xdr:from>
    <xdr:to>
      <xdr:col>46</xdr:col>
      <xdr:colOff>38100</xdr:colOff>
      <xdr:row>52</xdr:row>
      <xdr:rowOff>97555</xdr:rowOff>
    </xdr:to>
    <xdr:sp macro="" textlink="">
      <xdr:nvSpPr>
        <xdr:cNvPr id="376" name="楕円 375"/>
        <xdr:cNvSpPr/>
      </xdr:nvSpPr>
      <xdr:spPr>
        <a:xfrm>
          <a:off x="8699500" y="891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114082</xdr:rowOff>
    </xdr:from>
    <xdr:ext cx="534377" cy="259045"/>
    <xdr:sp macro="" textlink="">
      <xdr:nvSpPr>
        <xdr:cNvPr id="377" name="テキスト ボックス 376"/>
        <xdr:cNvSpPr txBox="1"/>
      </xdr:nvSpPr>
      <xdr:spPr>
        <a:xfrm>
          <a:off x="8483111" y="868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124066</xdr:rowOff>
    </xdr:from>
    <xdr:to>
      <xdr:col>41</xdr:col>
      <xdr:colOff>101600</xdr:colOff>
      <xdr:row>54</xdr:row>
      <xdr:rowOff>54216</xdr:rowOff>
    </xdr:to>
    <xdr:sp macro="" textlink="">
      <xdr:nvSpPr>
        <xdr:cNvPr id="378" name="楕円 377"/>
        <xdr:cNvSpPr/>
      </xdr:nvSpPr>
      <xdr:spPr>
        <a:xfrm>
          <a:off x="7810500" y="92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70743</xdr:rowOff>
    </xdr:from>
    <xdr:ext cx="534377" cy="259045"/>
    <xdr:sp macro="" textlink="">
      <xdr:nvSpPr>
        <xdr:cNvPr id="379" name="テキスト ボックス 378"/>
        <xdr:cNvSpPr txBox="1"/>
      </xdr:nvSpPr>
      <xdr:spPr>
        <a:xfrm>
          <a:off x="7594111" y="898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133515</xdr:rowOff>
    </xdr:from>
    <xdr:to>
      <xdr:col>36</xdr:col>
      <xdr:colOff>165100</xdr:colOff>
      <xdr:row>54</xdr:row>
      <xdr:rowOff>63665</xdr:rowOff>
    </xdr:to>
    <xdr:sp macro="" textlink="">
      <xdr:nvSpPr>
        <xdr:cNvPr id="380" name="楕円 379"/>
        <xdr:cNvSpPr/>
      </xdr:nvSpPr>
      <xdr:spPr>
        <a:xfrm>
          <a:off x="6921500" y="922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80192</xdr:rowOff>
    </xdr:from>
    <xdr:ext cx="534377" cy="259045"/>
    <xdr:sp macro="" textlink="">
      <xdr:nvSpPr>
        <xdr:cNvPr id="381" name="テキスト ボックス 380"/>
        <xdr:cNvSpPr txBox="1"/>
      </xdr:nvSpPr>
      <xdr:spPr>
        <a:xfrm>
          <a:off x="6705111" y="899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116307</xdr:rowOff>
    </xdr:from>
    <xdr:to>
      <xdr:col>54</xdr:col>
      <xdr:colOff>189865</xdr:colOff>
      <xdr:row>79</xdr:row>
      <xdr:rowOff>31992</xdr:rowOff>
    </xdr:to>
    <xdr:cxnSp macro="">
      <xdr:nvCxnSpPr>
        <xdr:cNvPr id="405" name="直線コネクタ 404"/>
        <xdr:cNvCxnSpPr/>
      </xdr:nvCxnSpPr>
      <xdr:spPr>
        <a:xfrm flipV="1">
          <a:off x="10475595" y="12289257"/>
          <a:ext cx="1270" cy="128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35819</xdr:rowOff>
    </xdr:from>
    <xdr:ext cx="378565" cy="259045"/>
    <xdr:sp macro="" textlink="">
      <xdr:nvSpPr>
        <xdr:cNvPr id="406" name="普通建設事業費 （ うち新規整備　）最小値テキスト"/>
        <xdr:cNvSpPr txBox="1"/>
      </xdr:nvSpPr>
      <xdr:spPr>
        <a:xfrm>
          <a:off x="10528300" y="13580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31992</xdr:rowOff>
    </xdr:from>
    <xdr:to>
      <xdr:col>55</xdr:col>
      <xdr:colOff>88900</xdr:colOff>
      <xdr:row>79</xdr:row>
      <xdr:rowOff>31992</xdr:rowOff>
    </xdr:to>
    <xdr:cxnSp macro="">
      <xdr:nvCxnSpPr>
        <xdr:cNvPr id="407" name="直線コネクタ 406"/>
        <xdr:cNvCxnSpPr/>
      </xdr:nvCxnSpPr>
      <xdr:spPr>
        <a:xfrm>
          <a:off x="10388600" y="13576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62984</xdr:rowOff>
    </xdr:from>
    <xdr:ext cx="534377" cy="259045"/>
    <xdr:sp macro="" textlink="">
      <xdr:nvSpPr>
        <xdr:cNvPr id="408" name="普通建設事業費 （ うち新規整備　）最大値テキスト"/>
        <xdr:cNvSpPr txBox="1"/>
      </xdr:nvSpPr>
      <xdr:spPr>
        <a:xfrm>
          <a:off x="10528300" y="1206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116307</xdr:rowOff>
    </xdr:from>
    <xdr:to>
      <xdr:col>55</xdr:col>
      <xdr:colOff>88900</xdr:colOff>
      <xdr:row>71</xdr:row>
      <xdr:rowOff>116307</xdr:rowOff>
    </xdr:to>
    <xdr:cxnSp macro="">
      <xdr:nvCxnSpPr>
        <xdr:cNvPr id="409" name="直線コネクタ 408"/>
        <xdr:cNvCxnSpPr/>
      </xdr:nvCxnSpPr>
      <xdr:spPr>
        <a:xfrm>
          <a:off x="10388600" y="1228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154063</xdr:rowOff>
    </xdr:from>
    <xdr:to>
      <xdr:col>55</xdr:col>
      <xdr:colOff>0</xdr:colOff>
      <xdr:row>77</xdr:row>
      <xdr:rowOff>32753</xdr:rowOff>
    </xdr:to>
    <xdr:cxnSp macro="">
      <xdr:nvCxnSpPr>
        <xdr:cNvPr id="410" name="直線コネクタ 409"/>
        <xdr:cNvCxnSpPr/>
      </xdr:nvCxnSpPr>
      <xdr:spPr>
        <a:xfrm flipV="1">
          <a:off x="9639300" y="13184263"/>
          <a:ext cx="838200" cy="5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87710</xdr:rowOff>
    </xdr:from>
    <xdr:ext cx="534377" cy="259045"/>
    <xdr:sp macro="" textlink="">
      <xdr:nvSpPr>
        <xdr:cNvPr id="411" name="普通建設事業費 （ うち新規整備　）平均値テキスト"/>
        <xdr:cNvSpPr txBox="1"/>
      </xdr:nvSpPr>
      <xdr:spPr>
        <a:xfrm>
          <a:off x="10528300" y="13117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109283</xdr:rowOff>
    </xdr:from>
    <xdr:to>
      <xdr:col>55</xdr:col>
      <xdr:colOff>50800</xdr:colOff>
      <xdr:row>77</xdr:row>
      <xdr:rowOff>39433</xdr:rowOff>
    </xdr:to>
    <xdr:sp macro="" textlink="">
      <xdr:nvSpPr>
        <xdr:cNvPr id="412" name="フローチャート: 判断 411"/>
        <xdr:cNvSpPr/>
      </xdr:nvSpPr>
      <xdr:spPr>
        <a:xfrm>
          <a:off x="10426700" y="1313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39725</xdr:rowOff>
    </xdr:from>
    <xdr:to>
      <xdr:col>50</xdr:col>
      <xdr:colOff>114300</xdr:colOff>
      <xdr:row>77</xdr:row>
      <xdr:rowOff>32753</xdr:rowOff>
    </xdr:to>
    <xdr:cxnSp macro="">
      <xdr:nvCxnSpPr>
        <xdr:cNvPr id="413" name="直線コネクタ 412"/>
        <xdr:cNvCxnSpPr/>
      </xdr:nvCxnSpPr>
      <xdr:spPr>
        <a:xfrm>
          <a:off x="8750300" y="12384125"/>
          <a:ext cx="889000" cy="85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143574</xdr:rowOff>
    </xdr:from>
    <xdr:to>
      <xdr:col>50</xdr:col>
      <xdr:colOff>165100</xdr:colOff>
      <xdr:row>77</xdr:row>
      <xdr:rowOff>73724</xdr:rowOff>
    </xdr:to>
    <xdr:sp macro="" textlink="">
      <xdr:nvSpPr>
        <xdr:cNvPr id="414" name="フローチャート: 判断 413"/>
        <xdr:cNvSpPr/>
      </xdr:nvSpPr>
      <xdr:spPr>
        <a:xfrm>
          <a:off x="95885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90250</xdr:rowOff>
    </xdr:from>
    <xdr:ext cx="469744" cy="259045"/>
    <xdr:sp macro="" textlink="">
      <xdr:nvSpPr>
        <xdr:cNvPr id="415" name="テキスト ボックス 414"/>
        <xdr:cNvSpPr txBox="1"/>
      </xdr:nvSpPr>
      <xdr:spPr>
        <a:xfrm>
          <a:off x="9404428" y="1294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39725</xdr:rowOff>
    </xdr:from>
    <xdr:to>
      <xdr:col>45</xdr:col>
      <xdr:colOff>177800</xdr:colOff>
      <xdr:row>74</xdr:row>
      <xdr:rowOff>158597</xdr:rowOff>
    </xdr:to>
    <xdr:cxnSp macro="">
      <xdr:nvCxnSpPr>
        <xdr:cNvPr id="416" name="直線コネクタ 415"/>
        <xdr:cNvCxnSpPr/>
      </xdr:nvCxnSpPr>
      <xdr:spPr>
        <a:xfrm flipV="1">
          <a:off x="7861300" y="12384125"/>
          <a:ext cx="889000" cy="46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120752</xdr:rowOff>
    </xdr:from>
    <xdr:to>
      <xdr:col>46</xdr:col>
      <xdr:colOff>38100</xdr:colOff>
      <xdr:row>76</xdr:row>
      <xdr:rowOff>50902</xdr:rowOff>
    </xdr:to>
    <xdr:sp macro="" textlink="">
      <xdr:nvSpPr>
        <xdr:cNvPr id="417" name="フローチャート: 判断 416"/>
        <xdr:cNvSpPr/>
      </xdr:nvSpPr>
      <xdr:spPr>
        <a:xfrm>
          <a:off x="8699500" y="1297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42029</xdr:rowOff>
    </xdr:from>
    <xdr:ext cx="534377" cy="259045"/>
    <xdr:sp macro="" textlink="">
      <xdr:nvSpPr>
        <xdr:cNvPr id="418" name="テキスト ボックス 417"/>
        <xdr:cNvSpPr txBox="1"/>
      </xdr:nvSpPr>
      <xdr:spPr>
        <a:xfrm>
          <a:off x="8483111" y="1307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75794</xdr:rowOff>
    </xdr:from>
    <xdr:to>
      <xdr:col>41</xdr:col>
      <xdr:colOff>101600</xdr:colOff>
      <xdr:row>76</xdr:row>
      <xdr:rowOff>5944</xdr:rowOff>
    </xdr:to>
    <xdr:sp macro="" textlink="">
      <xdr:nvSpPr>
        <xdr:cNvPr id="419" name="フローチャート: 判断 418"/>
        <xdr:cNvSpPr/>
      </xdr:nvSpPr>
      <xdr:spPr>
        <a:xfrm>
          <a:off x="7810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168521</xdr:rowOff>
    </xdr:from>
    <xdr:ext cx="534377" cy="259045"/>
    <xdr:sp macro="" textlink="">
      <xdr:nvSpPr>
        <xdr:cNvPr id="420" name="テキスト ボックス 419"/>
        <xdr:cNvSpPr txBox="1"/>
      </xdr:nvSpPr>
      <xdr:spPr>
        <a:xfrm>
          <a:off x="7594111" y="1302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103263</xdr:rowOff>
    </xdr:from>
    <xdr:to>
      <xdr:col>55</xdr:col>
      <xdr:colOff>50800</xdr:colOff>
      <xdr:row>77</xdr:row>
      <xdr:rowOff>33413</xdr:rowOff>
    </xdr:to>
    <xdr:sp macro="" textlink="">
      <xdr:nvSpPr>
        <xdr:cNvPr id="426" name="楕円 425"/>
        <xdr:cNvSpPr/>
      </xdr:nvSpPr>
      <xdr:spPr>
        <a:xfrm>
          <a:off x="10426700" y="1313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126140</xdr:rowOff>
    </xdr:from>
    <xdr:ext cx="534377" cy="259045"/>
    <xdr:sp macro="" textlink="">
      <xdr:nvSpPr>
        <xdr:cNvPr id="427" name="普通建設事業費 （ うち新規整備　）該当値テキスト"/>
        <xdr:cNvSpPr txBox="1"/>
      </xdr:nvSpPr>
      <xdr:spPr>
        <a:xfrm>
          <a:off x="10528300" y="1298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153403</xdr:rowOff>
    </xdr:from>
    <xdr:to>
      <xdr:col>50</xdr:col>
      <xdr:colOff>165100</xdr:colOff>
      <xdr:row>77</xdr:row>
      <xdr:rowOff>83553</xdr:rowOff>
    </xdr:to>
    <xdr:sp macro="" textlink="">
      <xdr:nvSpPr>
        <xdr:cNvPr id="428" name="楕円 427"/>
        <xdr:cNvSpPr/>
      </xdr:nvSpPr>
      <xdr:spPr>
        <a:xfrm>
          <a:off x="9588500" y="131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74680</xdr:rowOff>
    </xdr:from>
    <xdr:ext cx="469744" cy="259045"/>
    <xdr:sp macro="" textlink="">
      <xdr:nvSpPr>
        <xdr:cNvPr id="429" name="テキスト ボックス 428"/>
        <xdr:cNvSpPr txBox="1"/>
      </xdr:nvSpPr>
      <xdr:spPr>
        <a:xfrm>
          <a:off x="9404428" y="1327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160375</xdr:rowOff>
    </xdr:from>
    <xdr:to>
      <xdr:col>46</xdr:col>
      <xdr:colOff>38100</xdr:colOff>
      <xdr:row>72</xdr:row>
      <xdr:rowOff>90525</xdr:rowOff>
    </xdr:to>
    <xdr:sp macro="" textlink="">
      <xdr:nvSpPr>
        <xdr:cNvPr id="430" name="楕円 429"/>
        <xdr:cNvSpPr/>
      </xdr:nvSpPr>
      <xdr:spPr>
        <a:xfrm>
          <a:off x="8699500" y="1233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107052</xdr:rowOff>
    </xdr:from>
    <xdr:ext cx="534377" cy="259045"/>
    <xdr:sp macro="" textlink="">
      <xdr:nvSpPr>
        <xdr:cNvPr id="431" name="テキスト ボックス 430"/>
        <xdr:cNvSpPr txBox="1"/>
      </xdr:nvSpPr>
      <xdr:spPr>
        <a:xfrm>
          <a:off x="8483111" y="1210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107797</xdr:rowOff>
    </xdr:from>
    <xdr:to>
      <xdr:col>41</xdr:col>
      <xdr:colOff>101600</xdr:colOff>
      <xdr:row>75</xdr:row>
      <xdr:rowOff>37947</xdr:rowOff>
    </xdr:to>
    <xdr:sp macro="" textlink="">
      <xdr:nvSpPr>
        <xdr:cNvPr id="432" name="楕円 431"/>
        <xdr:cNvSpPr/>
      </xdr:nvSpPr>
      <xdr:spPr>
        <a:xfrm>
          <a:off x="7810500" y="1279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54474</xdr:rowOff>
    </xdr:from>
    <xdr:ext cx="534377" cy="259045"/>
    <xdr:sp macro="" textlink="">
      <xdr:nvSpPr>
        <xdr:cNvPr id="433" name="テキスト ボックス 432"/>
        <xdr:cNvSpPr txBox="1"/>
      </xdr:nvSpPr>
      <xdr:spPr>
        <a:xfrm>
          <a:off x="7594111" y="1257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91557</xdr:rowOff>
    </xdr:from>
    <xdr:to>
      <xdr:col>54</xdr:col>
      <xdr:colOff>189865</xdr:colOff>
      <xdr:row>98</xdr:row>
      <xdr:rowOff>61908</xdr:rowOff>
    </xdr:to>
    <xdr:cxnSp macro="">
      <xdr:nvCxnSpPr>
        <xdr:cNvPr id="455" name="直線コネクタ 454"/>
        <xdr:cNvCxnSpPr/>
      </xdr:nvCxnSpPr>
      <xdr:spPr>
        <a:xfrm flipV="1">
          <a:off x="10475595" y="15693507"/>
          <a:ext cx="1270" cy="117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65735</xdr:rowOff>
    </xdr:from>
    <xdr:ext cx="469744" cy="259045"/>
    <xdr:sp macro="" textlink="">
      <xdr:nvSpPr>
        <xdr:cNvPr id="456" name="普通建設事業費 （ うち更新整備　）最小値テキスト"/>
        <xdr:cNvSpPr txBox="1"/>
      </xdr:nvSpPr>
      <xdr:spPr>
        <a:xfrm>
          <a:off x="10528300" y="1686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61908</xdr:rowOff>
    </xdr:from>
    <xdr:to>
      <xdr:col>55</xdr:col>
      <xdr:colOff>88900</xdr:colOff>
      <xdr:row>98</xdr:row>
      <xdr:rowOff>61908</xdr:rowOff>
    </xdr:to>
    <xdr:cxnSp macro="">
      <xdr:nvCxnSpPr>
        <xdr:cNvPr id="457" name="直線コネクタ 456"/>
        <xdr:cNvCxnSpPr/>
      </xdr:nvCxnSpPr>
      <xdr:spPr>
        <a:xfrm>
          <a:off x="10388600" y="1686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38234</xdr:rowOff>
    </xdr:from>
    <xdr:ext cx="534377" cy="259045"/>
    <xdr:sp macro="" textlink="">
      <xdr:nvSpPr>
        <xdr:cNvPr id="458" name="普通建設事業費 （ うち更新整備　）最大値テキスト"/>
        <xdr:cNvSpPr txBox="1"/>
      </xdr:nvSpPr>
      <xdr:spPr>
        <a:xfrm>
          <a:off x="10528300" y="1546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91557</xdr:rowOff>
    </xdr:from>
    <xdr:to>
      <xdr:col>55</xdr:col>
      <xdr:colOff>88900</xdr:colOff>
      <xdr:row>91</xdr:row>
      <xdr:rowOff>91557</xdr:rowOff>
    </xdr:to>
    <xdr:cxnSp macro="">
      <xdr:nvCxnSpPr>
        <xdr:cNvPr id="459" name="直線コネクタ 458"/>
        <xdr:cNvCxnSpPr/>
      </xdr:nvCxnSpPr>
      <xdr:spPr>
        <a:xfrm>
          <a:off x="10388600" y="1569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118715</xdr:rowOff>
    </xdr:from>
    <xdr:to>
      <xdr:col>55</xdr:col>
      <xdr:colOff>0</xdr:colOff>
      <xdr:row>92</xdr:row>
      <xdr:rowOff>88768</xdr:rowOff>
    </xdr:to>
    <xdr:cxnSp macro="">
      <xdr:nvCxnSpPr>
        <xdr:cNvPr id="460" name="直線コネクタ 459"/>
        <xdr:cNvCxnSpPr/>
      </xdr:nvCxnSpPr>
      <xdr:spPr>
        <a:xfrm>
          <a:off x="9639300" y="15549215"/>
          <a:ext cx="838200" cy="3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74482</xdr:rowOff>
    </xdr:from>
    <xdr:ext cx="534377" cy="259045"/>
    <xdr:sp macro="" textlink="">
      <xdr:nvSpPr>
        <xdr:cNvPr id="461" name="普通建設事業費 （ うち更新整備　）平均値テキスト"/>
        <xdr:cNvSpPr txBox="1"/>
      </xdr:nvSpPr>
      <xdr:spPr>
        <a:xfrm>
          <a:off x="10528300" y="16362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96055</xdr:rowOff>
    </xdr:from>
    <xdr:to>
      <xdr:col>55</xdr:col>
      <xdr:colOff>50800</xdr:colOff>
      <xdr:row>96</xdr:row>
      <xdr:rowOff>26205</xdr:rowOff>
    </xdr:to>
    <xdr:sp macro="" textlink="">
      <xdr:nvSpPr>
        <xdr:cNvPr id="462" name="フローチャート: 判断 461"/>
        <xdr:cNvSpPr/>
      </xdr:nvSpPr>
      <xdr:spPr>
        <a:xfrm>
          <a:off x="104267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118715</xdr:rowOff>
    </xdr:from>
    <xdr:to>
      <xdr:col>50</xdr:col>
      <xdr:colOff>114300</xdr:colOff>
      <xdr:row>95</xdr:row>
      <xdr:rowOff>51803</xdr:rowOff>
    </xdr:to>
    <xdr:cxnSp macro="">
      <xdr:nvCxnSpPr>
        <xdr:cNvPr id="463" name="直線コネクタ 462"/>
        <xdr:cNvCxnSpPr/>
      </xdr:nvCxnSpPr>
      <xdr:spPr>
        <a:xfrm flipV="1">
          <a:off x="8750300" y="15549215"/>
          <a:ext cx="889000" cy="79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123281</xdr:rowOff>
    </xdr:from>
    <xdr:to>
      <xdr:col>50</xdr:col>
      <xdr:colOff>165100</xdr:colOff>
      <xdr:row>96</xdr:row>
      <xdr:rowOff>53431</xdr:rowOff>
    </xdr:to>
    <xdr:sp macro="" textlink="">
      <xdr:nvSpPr>
        <xdr:cNvPr id="464" name="フローチャート: 判断 463"/>
        <xdr:cNvSpPr/>
      </xdr:nvSpPr>
      <xdr:spPr>
        <a:xfrm>
          <a:off x="9588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44558</xdr:rowOff>
    </xdr:from>
    <xdr:ext cx="534377" cy="259045"/>
    <xdr:sp macro="" textlink="">
      <xdr:nvSpPr>
        <xdr:cNvPr id="465" name="テキスト ボックス 464"/>
        <xdr:cNvSpPr txBox="1"/>
      </xdr:nvSpPr>
      <xdr:spPr>
        <a:xfrm>
          <a:off x="9372111" y="1650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51803</xdr:rowOff>
    </xdr:from>
    <xdr:to>
      <xdr:col>45</xdr:col>
      <xdr:colOff>177800</xdr:colOff>
      <xdr:row>95</xdr:row>
      <xdr:rowOff>111582</xdr:rowOff>
    </xdr:to>
    <xdr:cxnSp macro="">
      <xdr:nvCxnSpPr>
        <xdr:cNvPr id="466" name="直線コネクタ 465"/>
        <xdr:cNvCxnSpPr/>
      </xdr:nvCxnSpPr>
      <xdr:spPr>
        <a:xfrm flipV="1">
          <a:off x="7861300" y="16339553"/>
          <a:ext cx="889000" cy="5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15999</xdr:rowOff>
    </xdr:from>
    <xdr:to>
      <xdr:col>46</xdr:col>
      <xdr:colOff>38100</xdr:colOff>
      <xdr:row>96</xdr:row>
      <xdr:rowOff>117599</xdr:rowOff>
    </xdr:to>
    <xdr:sp macro="" textlink="">
      <xdr:nvSpPr>
        <xdr:cNvPr id="467" name="フローチャート: 判断 466"/>
        <xdr:cNvSpPr/>
      </xdr:nvSpPr>
      <xdr:spPr>
        <a:xfrm>
          <a:off x="86995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108726</xdr:rowOff>
    </xdr:from>
    <xdr:ext cx="534377" cy="259045"/>
    <xdr:sp macro="" textlink="">
      <xdr:nvSpPr>
        <xdr:cNvPr id="468" name="テキスト ボックス 467"/>
        <xdr:cNvSpPr txBox="1"/>
      </xdr:nvSpPr>
      <xdr:spPr>
        <a:xfrm>
          <a:off x="8483111" y="1656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161297</xdr:rowOff>
    </xdr:from>
    <xdr:to>
      <xdr:col>41</xdr:col>
      <xdr:colOff>101600</xdr:colOff>
      <xdr:row>96</xdr:row>
      <xdr:rowOff>91447</xdr:rowOff>
    </xdr:to>
    <xdr:sp macro="" textlink="">
      <xdr:nvSpPr>
        <xdr:cNvPr id="469" name="フローチャート: 判断 468"/>
        <xdr:cNvSpPr/>
      </xdr:nvSpPr>
      <xdr:spPr>
        <a:xfrm>
          <a:off x="7810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82574</xdr:rowOff>
    </xdr:from>
    <xdr:ext cx="534377" cy="259045"/>
    <xdr:sp macro="" textlink="">
      <xdr:nvSpPr>
        <xdr:cNvPr id="470" name="テキスト ボックス 469"/>
        <xdr:cNvSpPr txBox="1"/>
      </xdr:nvSpPr>
      <xdr:spPr>
        <a:xfrm>
          <a:off x="7594111" y="165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37968</xdr:rowOff>
    </xdr:from>
    <xdr:to>
      <xdr:col>55</xdr:col>
      <xdr:colOff>50800</xdr:colOff>
      <xdr:row>92</xdr:row>
      <xdr:rowOff>139568</xdr:rowOff>
    </xdr:to>
    <xdr:sp macro="" textlink="">
      <xdr:nvSpPr>
        <xdr:cNvPr id="476" name="楕円 475"/>
        <xdr:cNvSpPr/>
      </xdr:nvSpPr>
      <xdr:spPr>
        <a:xfrm>
          <a:off x="10426700" y="1581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60845</xdr:rowOff>
    </xdr:from>
    <xdr:ext cx="534377" cy="259045"/>
    <xdr:sp macro="" textlink="">
      <xdr:nvSpPr>
        <xdr:cNvPr id="477" name="普通建設事業費 （ うち更新整備　）該当値テキスト"/>
        <xdr:cNvSpPr txBox="1"/>
      </xdr:nvSpPr>
      <xdr:spPr>
        <a:xfrm>
          <a:off x="10528300" y="1566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67915</xdr:rowOff>
    </xdr:from>
    <xdr:to>
      <xdr:col>50</xdr:col>
      <xdr:colOff>165100</xdr:colOff>
      <xdr:row>90</xdr:row>
      <xdr:rowOff>169515</xdr:rowOff>
    </xdr:to>
    <xdr:sp macro="" textlink="">
      <xdr:nvSpPr>
        <xdr:cNvPr id="478" name="楕円 477"/>
        <xdr:cNvSpPr/>
      </xdr:nvSpPr>
      <xdr:spPr>
        <a:xfrm>
          <a:off x="9588500" y="1549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14592</xdr:rowOff>
    </xdr:from>
    <xdr:ext cx="534377" cy="259045"/>
    <xdr:sp macro="" textlink="">
      <xdr:nvSpPr>
        <xdr:cNvPr id="479" name="テキスト ボックス 478"/>
        <xdr:cNvSpPr txBox="1"/>
      </xdr:nvSpPr>
      <xdr:spPr>
        <a:xfrm>
          <a:off x="9372111" y="1527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1003</xdr:rowOff>
    </xdr:from>
    <xdr:to>
      <xdr:col>46</xdr:col>
      <xdr:colOff>38100</xdr:colOff>
      <xdr:row>95</xdr:row>
      <xdr:rowOff>102603</xdr:rowOff>
    </xdr:to>
    <xdr:sp macro="" textlink="">
      <xdr:nvSpPr>
        <xdr:cNvPr id="480" name="楕円 479"/>
        <xdr:cNvSpPr/>
      </xdr:nvSpPr>
      <xdr:spPr>
        <a:xfrm>
          <a:off x="8699500" y="1628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119130</xdr:rowOff>
    </xdr:from>
    <xdr:ext cx="534377" cy="259045"/>
    <xdr:sp macro="" textlink="">
      <xdr:nvSpPr>
        <xdr:cNvPr id="481" name="テキスト ボックス 480"/>
        <xdr:cNvSpPr txBox="1"/>
      </xdr:nvSpPr>
      <xdr:spPr>
        <a:xfrm>
          <a:off x="8483111" y="1606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60782</xdr:rowOff>
    </xdr:from>
    <xdr:to>
      <xdr:col>41</xdr:col>
      <xdr:colOff>101600</xdr:colOff>
      <xdr:row>95</xdr:row>
      <xdr:rowOff>162382</xdr:rowOff>
    </xdr:to>
    <xdr:sp macro="" textlink="">
      <xdr:nvSpPr>
        <xdr:cNvPr id="482" name="楕円 481"/>
        <xdr:cNvSpPr/>
      </xdr:nvSpPr>
      <xdr:spPr>
        <a:xfrm>
          <a:off x="7810500" y="1634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7459</xdr:rowOff>
    </xdr:from>
    <xdr:ext cx="534377" cy="259045"/>
    <xdr:sp macro="" textlink="">
      <xdr:nvSpPr>
        <xdr:cNvPr id="483" name="テキスト ボックス 482"/>
        <xdr:cNvSpPr txBox="1"/>
      </xdr:nvSpPr>
      <xdr:spPr>
        <a:xfrm>
          <a:off x="7594111" y="1612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21651</xdr:rowOff>
    </xdr:from>
    <xdr:to>
      <xdr:col>85</xdr:col>
      <xdr:colOff>126364</xdr:colOff>
      <xdr:row>38</xdr:row>
      <xdr:rowOff>139700</xdr:rowOff>
    </xdr:to>
    <xdr:cxnSp macro="">
      <xdr:nvCxnSpPr>
        <xdr:cNvPr id="505" name="直線コネクタ 504"/>
        <xdr:cNvCxnSpPr/>
      </xdr:nvCxnSpPr>
      <xdr:spPr>
        <a:xfrm flipV="1">
          <a:off x="16317595" y="5336601"/>
          <a:ext cx="1269" cy="131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139778</xdr:rowOff>
    </xdr:from>
    <xdr:ext cx="534377" cy="259045"/>
    <xdr:sp macro="" textlink="">
      <xdr:nvSpPr>
        <xdr:cNvPr id="508" name="災害復旧事業費最大値テキスト"/>
        <xdr:cNvSpPr txBox="1"/>
      </xdr:nvSpPr>
      <xdr:spPr>
        <a:xfrm>
          <a:off x="16370300" y="511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21651</xdr:rowOff>
    </xdr:from>
    <xdr:to>
      <xdr:col>86</xdr:col>
      <xdr:colOff>25400</xdr:colOff>
      <xdr:row>31</xdr:row>
      <xdr:rowOff>21651</xdr:rowOff>
    </xdr:to>
    <xdr:cxnSp macro="">
      <xdr:nvCxnSpPr>
        <xdr:cNvPr id="509" name="直線コネクタ 508"/>
        <xdr:cNvCxnSpPr/>
      </xdr:nvCxnSpPr>
      <xdr:spPr>
        <a:xfrm>
          <a:off x="16230600" y="5336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131653</xdr:rowOff>
    </xdr:from>
    <xdr:to>
      <xdr:col>85</xdr:col>
      <xdr:colOff>127000</xdr:colOff>
      <xdr:row>38</xdr:row>
      <xdr:rowOff>139700</xdr:rowOff>
    </xdr:to>
    <xdr:cxnSp macro="">
      <xdr:nvCxnSpPr>
        <xdr:cNvPr id="510" name="直線コネクタ 509"/>
        <xdr:cNvCxnSpPr/>
      </xdr:nvCxnSpPr>
      <xdr:spPr>
        <a:xfrm flipV="1">
          <a:off x="15481300" y="6646753"/>
          <a:ext cx="838200" cy="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32819</xdr:rowOff>
    </xdr:from>
    <xdr:ext cx="469744" cy="259045"/>
    <xdr:sp macro="" textlink="">
      <xdr:nvSpPr>
        <xdr:cNvPr id="511" name="災害復旧事業費平均値テキスト"/>
        <xdr:cNvSpPr txBox="1"/>
      </xdr:nvSpPr>
      <xdr:spPr>
        <a:xfrm>
          <a:off x="16370300" y="637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9941</xdr:rowOff>
    </xdr:from>
    <xdr:to>
      <xdr:col>85</xdr:col>
      <xdr:colOff>177800</xdr:colOff>
      <xdr:row>38</xdr:row>
      <xdr:rowOff>111541</xdr:rowOff>
    </xdr:to>
    <xdr:sp macro="" textlink="">
      <xdr:nvSpPr>
        <xdr:cNvPr id="512" name="フローチャート: 判断 511"/>
        <xdr:cNvSpPr/>
      </xdr:nvSpPr>
      <xdr:spPr>
        <a:xfrm>
          <a:off x="162687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125755</xdr:rowOff>
    </xdr:from>
    <xdr:to>
      <xdr:col>81</xdr:col>
      <xdr:colOff>50800</xdr:colOff>
      <xdr:row>38</xdr:row>
      <xdr:rowOff>139700</xdr:rowOff>
    </xdr:to>
    <xdr:cxnSp macro="">
      <xdr:nvCxnSpPr>
        <xdr:cNvPr id="513" name="直線コネクタ 512"/>
        <xdr:cNvCxnSpPr/>
      </xdr:nvCxnSpPr>
      <xdr:spPr>
        <a:xfrm>
          <a:off x="14592300" y="6640855"/>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128128</xdr:rowOff>
    </xdr:from>
    <xdr:to>
      <xdr:col>81</xdr:col>
      <xdr:colOff>101600</xdr:colOff>
      <xdr:row>38</xdr:row>
      <xdr:rowOff>58278</xdr:rowOff>
    </xdr:to>
    <xdr:sp macro="" textlink="">
      <xdr:nvSpPr>
        <xdr:cNvPr id="514" name="フローチャート: 判断 513"/>
        <xdr:cNvSpPr/>
      </xdr:nvSpPr>
      <xdr:spPr>
        <a:xfrm>
          <a:off x="15430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74805</xdr:rowOff>
    </xdr:from>
    <xdr:ext cx="469744" cy="259045"/>
    <xdr:sp macro="" textlink="">
      <xdr:nvSpPr>
        <xdr:cNvPr id="515" name="テキスト ボックス 514"/>
        <xdr:cNvSpPr txBox="1"/>
      </xdr:nvSpPr>
      <xdr:spPr>
        <a:xfrm>
          <a:off x="15246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125755</xdr:rowOff>
    </xdr:from>
    <xdr:to>
      <xdr:col>76</xdr:col>
      <xdr:colOff>114300</xdr:colOff>
      <xdr:row>38</xdr:row>
      <xdr:rowOff>133253</xdr:rowOff>
    </xdr:to>
    <xdr:cxnSp macro="">
      <xdr:nvCxnSpPr>
        <xdr:cNvPr id="516" name="直線コネクタ 515"/>
        <xdr:cNvCxnSpPr/>
      </xdr:nvCxnSpPr>
      <xdr:spPr>
        <a:xfrm flipV="1">
          <a:off x="13703300" y="6640855"/>
          <a:ext cx="889000" cy="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103668</xdr:rowOff>
    </xdr:from>
    <xdr:to>
      <xdr:col>76</xdr:col>
      <xdr:colOff>165100</xdr:colOff>
      <xdr:row>38</xdr:row>
      <xdr:rowOff>33818</xdr:rowOff>
    </xdr:to>
    <xdr:sp macro="" textlink="">
      <xdr:nvSpPr>
        <xdr:cNvPr id="517" name="フローチャート: 判断 516"/>
        <xdr:cNvSpPr/>
      </xdr:nvSpPr>
      <xdr:spPr>
        <a:xfrm>
          <a:off x="14541500" y="644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50345</xdr:rowOff>
    </xdr:from>
    <xdr:ext cx="469744" cy="259045"/>
    <xdr:sp macro="" textlink="">
      <xdr:nvSpPr>
        <xdr:cNvPr id="518" name="テキスト ボックス 517"/>
        <xdr:cNvSpPr txBox="1"/>
      </xdr:nvSpPr>
      <xdr:spPr>
        <a:xfrm>
          <a:off x="14357428" y="622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133253</xdr:rowOff>
    </xdr:from>
    <xdr:to>
      <xdr:col>71</xdr:col>
      <xdr:colOff>177800</xdr:colOff>
      <xdr:row>38</xdr:row>
      <xdr:rowOff>139700</xdr:rowOff>
    </xdr:to>
    <xdr:cxnSp macro="">
      <xdr:nvCxnSpPr>
        <xdr:cNvPr id="519" name="直線コネクタ 518"/>
        <xdr:cNvCxnSpPr/>
      </xdr:nvCxnSpPr>
      <xdr:spPr>
        <a:xfrm flipV="1">
          <a:off x="12814300" y="6648353"/>
          <a:ext cx="889000" cy="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3495</xdr:rowOff>
    </xdr:from>
    <xdr:to>
      <xdr:col>72</xdr:col>
      <xdr:colOff>38100</xdr:colOff>
      <xdr:row>38</xdr:row>
      <xdr:rowOff>105095</xdr:rowOff>
    </xdr:to>
    <xdr:sp macro="" textlink="">
      <xdr:nvSpPr>
        <xdr:cNvPr id="520" name="フローチャート: 判断 519"/>
        <xdr:cNvSpPr/>
      </xdr:nvSpPr>
      <xdr:spPr>
        <a:xfrm>
          <a:off x="13652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121622</xdr:rowOff>
    </xdr:from>
    <xdr:ext cx="469744" cy="259045"/>
    <xdr:sp macro="" textlink="">
      <xdr:nvSpPr>
        <xdr:cNvPr id="521" name="テキスト ボックス 520"/>
        <xdr:cNvSpPr txBox="1"/>
      </xdr:nvSpPr>
      <xdr:spPr>
        <a:xfrm>
          <a:off x="13468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114686</xdr:rowOff>
    </xdr:from>
    <xdr:to>
      <xdr:col>67</xdr:col>
      <xdr:colOff>101600</xdr:colOff>
      <xdr:row>38</xdr:row>
      <xdr:rowOff>44836</xdr:rowOff>
    </xdr:to>
    <xdr:sp macro="" textlink="">
      <xdr:nvSpPr>
        <xdr:cNvPr id="522" name="フローチャート: 判断 521"/>
        <xdr:cNvSpPr/>
      </xdr:nvSpPr>
      <xdr:spPr>
        <a:xfrm>
          <a:off x="12763500" y="645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61363</xdr:rowOff>
    </xdr:from>
    <xdr:ext cx="469744" cy="259045"/>
    <xdr:sp macro="" textlink="">
      <xdr:nvSpPr>
        <xdr:cNvPr id="523" name="テキスト ボックス 522"/>
        <xdr:cNvSpPr txBox="1"/>
      </xdr:nvSpPr>
      <xdr:spPr>
        <a:xfrm>
          <a:off x="12579428" y="623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80853</xdr:rowOff>
    </xdr:from>
    <xdr:to>
      <xdr:col>85</xdr:col>
      <xdr:colOff>177800</xdr:colOff>
      <xdr:row>39</xdr:row>
      <xdr:rowOff>11003</xdr:rowOff>
    </xdr:to>
    <xdr:sp macro="" textlink="">
      <xdr:nvSpPr>
        <xdr:cNvPr id="529" name="楕円 528"/>
        <xdr:cNvSpPr/>
      </xdr:nvSpPr>
      <xdr:spPr>
        <a:xfrm>
          <a:off x="16268700" y="659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167230</xdr:rowOff>
    </xdr:from>
    <xdr:ext cx="378565" cy="259045"/>
    <xdr:sp macro="" textlink="">
      <xdr:nvSpPr>
        <xdr:cNvPr id="530" name="災害復旧事業費該当値テキスト"/>
        <xdr:cNvSpPr txBox="1"/>
      </xdr:nvSpPr>
      <xdr:spPr>
        <a:xfrm>
          <a:off x="16370300" y="6510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74955</xdr:rowOff>
    </xdr:from>
    <xdr:to>
      <xdr:col>76</xdr:col>
      <xdr:colOff>165100</xdr:colOff>
      <xdr:row>39</xdr:row>
      <xdr:rowOff>5105</xdr:rowOff>
    </xdr:to>
    <xdr:sp macro="" textlink="">
      <xdr:nvSpPr>
        <xdr:cNvPr id="533" name="楕円 532"/>
        <xdr:cNvSpPr/>
      </xdr:nvSpPr>
      <xdr:spPr>
        <a:xfrm>
          <a:off x="14541500" y="65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167682</xdr:rowOff>
    </xdr:from>
    <xdr:ext cx="378565" cy="259045"/>
    <xdr:sp macro="" textlink="">
      <xdr:nvSpPr>
        <xdr:cNvPr id="534" name="テキスト ボックス 533"/>
        <xdr:cNvSpPr txBox="1"/>
      </xdr:nvSpPr>
      <xdr:spPr>
        <a:xfrm>
          <a:off x="14403017" y="6682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82453</xdr:rowOff>
    </xdr:from>
    <xdr:to>
      <xdr:col>72</xdr:col>
      <xdr:colOff>38100</xdr:colOff>
      <xdr:row>39</xdr:row>
      <xdr:rowOff>12603</xdr:rowOff>
    </xdr:to>
    <xdr:sp macro="" textlink="">
      <xdr:nvSpPr>
        <xdr:cNvPr id="535" name="楕円 534"/>
        <xdr:cNvSpPr/>
      </xdr:nvSpPr>
      <xdr:spPr>
        <a:xfrm>
          <a:off x="13652500" y="659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3730</xdr:rowOff>
    </xdr:from>
    <xdr:ext cx="378565" cy="259045"/>
    <xdr:sp macro="" textlink="">
      <xdr:nvSpPr>
        <xdr:cNvPr id="536" name="テキスト ボックス 535"/>
        <xdr:cNvSpPr txBox="1"/>
      </xdr:nvSpPr>
      <xdr:spPr>
        <a:xfrm>
          <a:off x="13514017" y="6690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8" name="テキスト ボックス 59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0" name="テキスト ボックス 599"/>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2" name="テキスト ボックス 60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4" name="テキスト ボックス 60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6" name="テキスト ボックス 60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141574</xdr:rowOff>
    </xdr:from>
    <xdr:to>
      <xdr:col>85</xdr:col>
      <xdr:colOff>126364</xdr:colOff>
      <xdr:row>79</xdr:row>
      <xdr:rowOff>82184</xdr:rowOff>
    </xdr:to>
    <xdr:cxnSp macro="">
      <xdr:nvCxnSpPr>
        <xdr:cNvPr id="610" name="直線コネクタ 609"/>
        <xdr:cNvCxnSpPr/>
      </xdr:nvCxnSpPr>
      <xdr:spPr>
        <a:xfrm flipV="1">
          <a:off x="16317595" y="12314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86011</xdr:rowOff>
    </xdr:from>
    <xdr:ext cx="534377" cy="259045"/>
    <xdr:sp macro="" textlink="">
      <xdr:nvSpPr>
        <xdr:cNvPr id="611" name="公債費最小値テキスト"/>
        <xdr:cNvSpPr txBox="1"/>
      </xdr:nvSpPr>
      <xdr:spPr>
        <a:xfrm>
          <a:off x="16370300" y="1363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82184</xdr:rowOff>
    </xdr:from>
    <xdr:to>
      <xdr:col>86</xdr:col>
      <xdr:colOff>25400</xdr:colOff>
      <xdr:row>79</xdr:row>
      <xdr:rowOff>82184</xdr:rowOff>
    </xdr:to>
    <xdr:cxnSp macro="">
      <xdr:nvCxnSpPr>
        <xdr:cNvPr id="612" name="直線コネクタ 611"/>
        <xdr:cNvCxnSpPr/>
      </xdr:nvCxnSpPr>
      <xdr:spPr>
        <a:xfrm>
          <a:off x="16230600" y="136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88251</xdr:rowOff>
    </xdr:from>
    <xdr:ext cx="534377" cy="259045"/>
    <xdr:sp macro="" textlink="">
      <xdr:nvSpPr>
        <xdr:cNvPr id="613" name="公債費最大値テキスト"/>
        <xdr:cNvSpPr txBox="1"/>
      </xdr:nvSpPr>
      <xdr:spPr>
        <a:xfrm>
          <a:off x="16370300" y="1208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141574</xdr:rowOff>
    </xdr:from>
    <xdr:to>
      <xdr:col>86</xdr:col>
      <xdr:colOff>25400</xdr:colOff>
      <xdr:row>71</xdr:row>
      <xdr:rowOff>141574</xdr:rowOff>
    </xdr:to>
    <xdr:cxnSp macro="">
      <xdr:nvCxnSpPr>
        <xdr:cNvPr id="614" name="直線コネクタ 613"/>
        <xdr:cNvCxnSpPr/>
      </xdr:nvCxnSpPr>
      <xdr:spPr>
        <a:xfrm>
          <a:off x="16230600" y="1231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119629</xdr:rowOff>
    </xdr:from>
    <xdr:to>
      <xdr:col>85</xdr:col>
      <xdr:colOff>127000</xdr:colOff>
      <xdr:row>75</xdr:row>
      <xdr:rowOff>125275</xdr:rowOff>
    </xdr:to>
    <xdr:cxnSp macro="">
      <xdr:nvCxnSpPr>
        <xdr:cNvPr id="615" name="直線コネクタ 614"/>
        <xdr:cNvCxnSpPr/>
      </xdr:nvCxnSpPr>
      <xdr:spPr>
        <a:xfrm>
          <a:off x="15481300" y="12978379"/>
          <a:ext cx="8382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79053</xdr:rowOff>
    </xdr:from>
    <xdr:ext cx="534377" cy="259045"/>
    <xdr:sp macro="" textlink="">
      <xdr:nvSpPr>
        <xdr:cNvPr id="616" name="公債費平均値テキスト"/>
        <xdr:cNvSpPr txBox="1"/>
      </xdr:nvSpPr>
      <xdr:spPr>
        <a:xfrm>
          <a:off x="16370300" y="13280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100626</xdr:rowOff>
    </xdr:from>
    <xdr:to>
      <xdr:col>85</xdr:col>
      <xdr:colOff>177800</xdr:colOff>
      <xdr:row>78</xdr:row>
      <xdr:rowOff>30776</xdr:rowOff>
    </xdr:to>
    <xdr:sp macro="" textlink="">
      <xdr:nvSpPr>
        <xdr:cNvPr id="617" name="フローチャート: 判断 616"/>
        <xdr:cNvSpPr/>
      </xdr:nvSpPr>
      <xdr:spPr>
        <a:xfrm>
          <a:off x="162687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119629</xdr:rowOff>
    </xdr:from>
    <xdr:to>
      <xdr:col>81</xdr:col>
      <xdr:colOff>50800</xdr:colOff>
      <xdr:row>76</xdr:row>
      <xdr:rowOff>17514</xdr:rowOff>
    </xdr:to>
    <xdr:cxnSp macro="">
      <xdr:nvCxnSpPr>
        <xdr:cNvPr id="618" name="直線コネクタ 617"/>
        <xdr:cNvCxnSpPr/>
      </xdr:nvCxnSpPr>
      <xdr:spPr>
        <a:xfrm flipV="1">
          <a:off x="14592300" y="12978379"/>
          <a:ext cx="889000" cy="6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101564</xdr:rowOff>
    </xdr:from>
    <xdr:to>
      <xdr:col>81</xdr:col>
      <xdr:colOff>101600</xdr:colOff>
      <xdr:row>78</xdr:row>
      <xdr:rowOff>31714</xdr:rowOff>
    </xdr:to>
    <xdr:sp macro="" textlink="">
      <xdr:nvSpPr>
        <xdr:cNvPr id="619" name="フローチャート: 判断 618"/>
        <xdr:cNvSpPr/>
      </xdr:nvSpPr>
      <xdr:spPr>
        <a:xfrm>
          <a:off x="15430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22841</xdr:rowOff>
    </xdr:from>
    <xdr:ext cx="534377" cy="259045"/>
    <xdr:sp macro="" textlink="">
      <xdr:nvSpPr>
        <xdr:cNvPr id="620" name="テキスト ボックス 619"/>
        <xdr:cNvSpPr txBox="1"/>
      </xdr:nvSpPr>
      <xdr:spPr>
        <a:xfrm>
          <a:off x="15214111" y="133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134991</xdr:rowOff>
    </xdr:from>
    <xdr:to>
      <xdr:col>76</xdr:col>
      <xdr:colOff>114300</xdr:colOff>
      <xdr:row>76</xdr:row>
      <xdr:rowOff>17514</xdr:rowOff>
    </xdr:to>
    <xdr:cxnSp macro="">
      <xdr:nvCxnSpPr>
        <xdr:cNvPr id="621" name="直線コネクタ 620"/>
        <xdr:cNvCxnSpPr/>
      </xdr:nvCxnSpPr>
      <xdr:spPr>
        <a:xfrm>
          <a:off x="13703300" y="12993741"/>
          <a:ext cx="889000" cy="5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64852</xdr:rowOff>
    </xdr:from>
    <xdr:to>
      <xdr:col>76</xdr:col>
      <xdr:colOff>165100</xdr:colOff>
      <xdr:row>77</xdr:row>
      <xdr:rowOff>166452</xdr:rowOff>
    </xdr:to>
    <xdr:sp macro="" textlink="">
      <xdr:nvSpPr>
        <xdr:cNvPr id="622" name="フローチャート: 判断 621"/>
        <xdr:cNvSpPr/>
      </xdr:nvSpPr>
      <xdr:spPr>
        <a:xfrm>
          <a:off x="14541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157579</xdr:rowOff>
    </xdr:from>
    <xdr:ext cx="534377" cy="259045"/>
    <xdr:sp macro="" textlink="">
      <xdr:nvSpPr>
        <xdr:cNvPr id="623" name="テキスト ボックス 622"/>
        <xdr:cNvSpPr txBox="1"/>
      </xdr:nvSpPr>
      <xdr:spPr>
        <a:xfrm>
          <a:off x="14325111" y="133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85499</xdr:rowOff>
    </xdr:from>
    <xdr:to>
      <xdr:col>71</xdr:col>
      <xdr:colOff>177800</xdr:colOff>
      <xdr:row>75</xdr:row>
      <xdr:rowOff>134991</xdr:rowOff>
    </xdr:to>
    <xdr:cxnSp macro="">
      <xdr:nvCxnSpPr>
        <xdr:cNvPr id="624" name="直線コネクタ 623"/>
        <xdr:cNvCxnSpPr/>
      </xdr:nvCxnSpPr>
      <xdr:spPr>
        <a:xfrm>
          <a:off x="12814300" y="12944249"/>
          <a:ext cx="889000" cy="4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151194</xdr:rowOff>
    </xdr:from>
    <xdr:to>
      <xdr:col>72</xdr:col>
      <xdr:colOff>38100</xdr:colOff>
      <xdr:row>77</xdr:row>
      <xdr:rowOff>81344</xdr:rowOff>
    </xdr:to>
    <xdr:sp macro="" textlink="">
      <xdr:nvSpPr>
        <xdr:cNvPr id="625" name="フローチャート: 判断 624"/>
        <xdr:cNvSpPr/>
      </xdr:nvSpPr>
      <xdr:spPr>
        <a:xfrm>
          <a:off x="13652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72471</xdr:rowOff>
    </xdr:from>
    <xdr:ext cx="534377" cy="259045"/>
    <xdr:sp macro="" textlink="">
      <xdr:nvSpPr>
        <xdr:cNvPr id="626" name="テキスト ボックス 625"/>
        <xdr:cNvSpPr txBox="1"/>
      </xdr:nvSpPr>
      <xdr:spPr>
        <a:xfrm>
          <a:off x="13436111" y="132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130986</xdr:rowOff>
    </xdr:from>
    <xdr:to>
      <xdr:col>67</xdr:col>
      <xdr:colOff>101600</xdr:colOff>
      <xdr:row>77</xdr:row>
      <xdr:rowOff>61136</xdr:rowOff>
    </xdr:to>
    <xdr:sp macro="" textlink="">
      <xdr:nvSpPr>
        <xdr:cNvPr id="627" name="フローチャート: 判断 626"/>
        <xdr:cNvSpPr/>
      </xdr:nvSpPr>
      <xdr:spPr>
        <a:xfrm>
          <a:off x="12763500" y="131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52263</xdr:rowOff>
    </xdr:from>
    <xdr:ext cx="534377" cy="259045"/>
    <xdr:sp macro="" textlink="">
      <xdr:nvSpPr>
        <xdr:cNvPr id="628" name="テキスト ボックス 627"/>
        <xdr:cNvSpPr txBox="1"/>
      </xdr:nvSpPr>
      <xdr:spPr>
        <a:xfrm>
          <a:off x="12547111" y="1325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74475</xdr:rowOff>
    </xdr:from>
    <xdr:to>
      <xdr:col>85</xdr:col>
      <xdr:colOff>177800</xdr:colOff>
      <xdr:row>76</xdr:row>
      <xdr:rowOff>4626</xdr:rowOff>
    </xdr:to>
    <xdr:sp macro="" textlink="">
      <xdr:nvSpPr>
        <xdr:cNvPr id="634" name="楕円 633"/>
        <xdr:cNvSpPr/>
      </xdr:nvSpPr>
      <xdr:spPr>
        <a:xfrm>
          <a:off x="16268700" y="129332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97352</xdr:rowOff>
    </xdr:from>
    <xdr:ext cx="534377" cy="259045"/>
    <xdr:sp macro="" textlink="">
      <xdr:nvSpPr>
        <xdr:cNvPr id="635" name="公債費該当値テキスト"/>
        <xdr:cNvSpPr txBox="1"/>
      </xdr:nvSpPr>
      <xdr:spPr>
        <a:xfrm>
          <a:off x="16370300" y="1278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68829</xdr:rowOff>
    </xdr:from>
    <xdr:to>
      <xdr:col>81</xdr:col>
      <xdr:colOff>101600</xdr:colOff>
      <xdr:row>75</xdr:row>
      <xdr:rowOff>170430</xdr:rowOff>
    </xdr:to>
    <xdr:sp macro="" textlink="">
      <xdr:nvSpPr>
        <xdr:cNvPr id="636" name="楕円 635"/>
        <xdr:cNvSpPr/>
      </xdr:nvSpPr>
      <xdr:spPr>
        <a:xfrm>
          <a:off x="15430500" y="129275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15506</xdr:rowOff>
    </xdr:from>
    <xdr:ext cx="534377" cy="259045"/>
    <xdr:sp macro="" textlink="">
      <xdr:nvSpPr>
        <xdr:cNvPr id="637" name="テキスト ボックス 636"/>
        <xdr:cNvSpPr txBox="1"/>
      </xdr:nvSpPr>
      <xdr:spPr>
        <a:xfrm>
          <a:off x="15214111" y="1270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138164</xdr:rowOff>
    </xdr:from>
    <xdr:to>
      <xdr:col>76</xdr:col>
      <xdr:colOff>165100</xdr:colOff>
      <xdr:row>76</xdr:row>
      <xdr:rowOff>68314</xdr:rowOff>
    </xdr:to>
    <xdr:sp macro="" textlink="">
      <xdr:nvSpPr>
        <xdr:cNvPr id="638" name="楕円 637"/>
        <xdr:cNvSpPr/>
      </xdr:nvSpPr>
      <xdr:spPr>
        <a:xfrm>
          <a:off x="14541500" y="129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84841</xdr:rowOff>
    </xdr:from>
    <xdr:ext cx="534377" cy="259045"/>
    <xdr:sp macro="" textlink="">
      <xdr:nvSpPr>
        <xdr:cNvPr id="639" name="テキスト ボックス 638"/>
        <xdr:cNvSpPr txBox="1"/>
      </xdr:nvSpPr>
      <xdr:spPr>
        <a:xfrm>
          <a:off x="14325111" y="1277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84191</xdr:rowOff>
    </xdr:from>
    <xdr:to>
      <xdr:col>72</xdr:col>
      <xdr:colOff>38100</xdr:colOff>
      <xdr:row>76</xdr:row>
      <xdr:rowOff>14340</xdr:rowOff>
    </xdr:to>
    <xdr:sp macro="" textlink="">
      <xdr:nvSpPr>
        <xdr:cNvPr id="640" name="楕円 639"/>
        <xdr:cNvSpPr/>
      </xdr:nvSpPr>
      <xdr:spPr>
        <a:xfrm>
          <a:off x="13652500" y="129429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30868</xdr:rowOff>
    </xdr:from>
    <xdr:ext cx="534377" cy="259045"/>
    <xdr:sp macro="" textlink="">
      <xdr:nvSpPr>
        <xdr:cNvPr id="641" name="テキスト ボックス 640"/>
        <xdr:cNvSpPr txBox="1"/>
      </xdr:nvSpPr>
      <xdr:spPr>
        <a:xfrm>
          <a:off x="13436111" y="1271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34699</xdr:rowOff>
    </xdr:from>
    <xdr:to>
      <xdr:col>67</xdr:col>
      <xdr:colOff>101600</xdr:colOff>
      <xdr:row>75</xdr:row>
      <xdr:rowOff>136299</xdr:rowOff>
    </xdr:to>
    <xdr:sp macro="" textlink="">
      <xdr:nvSpPr>
        <xdr:cNvPr id="642" name="楕円 641"/>
        <xdr:cNvSpPr/>
      </xdr:nvSpPr>
      <xdr:spPr>
        <a:xfrm>
          <a:off x="12763500" y="1289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152826</xdr:rowOff>
    </xdr:from>
    <xdr:ext cx="534377" cy="259045"/>
    <xdr:sp macro="" textlink="">
      <xdr:nvSpPr>
        <xdr:cNvPr id="643" name="テキスト ボックス 642"/>
        <xdr:cNvSpPr txBox="1"/>
      </xdr:nvSpPr>
      <xdr:spPr>
        <a:xfrm>
          <a:off x="12547111" y="1266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7" name="テキスト ボックス 65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9" name="テキスト ボックス 65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1" name="テキスト ボックス 66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3" name="テキスト ボックス 66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5" name="テキスト ボックス 664"/>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7" name="テキスト ボックス 66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36700</xdr:rowOff>
    </xdr:from>
    <xdr:to>
      <xdr:col>85</xdr:col>
      <xdr:colOff>126364</xdr:colOff>
      <xdr:row>99</xdr:row>
      <xdr:rowOff>97115</xdr:rowOff>
    </xdr:to>
    <xdr:cxnSp macro="">
      <xdr:nvCxnSpPr>
        <xdr:cNvPr id="669" name="直線コネクタ 668"/>
        <xdr:cNvCxnSpPr/>
      </xdr:nvCxnSpPr>
      <xdr:spPr>
        <a:xfrm flipV="1">
          <a:off x="16317595" y="15467200"/>
          <a:ext cx="1269" cy="160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100942</xdr:rowOff>
    </xdr:from>
    <xdr:ext cx="313932" cy="259045"/>
    <xdr:sp macro="" textlink="">
      <xdr:nvSpPr>
        <xdr:cNvPr id="670" name="積立金最小値テキスト"/>
        <xdr:cNvSpPr txBox="1"/>
      </xdr:nvSpPr>
      <xdr:spPr>
        <a:xfrm>
          <a:off x="16370300" y="170744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97115</xdr:rowOff>
    </xdr:from>
    <xdr:to>
      <xdr:col>86</xdr:col>
      <xdr:colOff>25400</xdr:colOff>
      <xdr:row>99</xdr:row>
      <xdr:rowOff>97115</xdr:rowOff>
    </xdr:to>
    <xdr:cxnSp macro="">
      <xdr:nvCxnSpPr>
        <xdr:cNvPr id="671" name="直線コネクタ 670"/>
        <xdr:cNvCxnSpPr/>
      </xdr:nvCxnSpPr>
      <xdr:spPr>
        <a:xfrm>
          <a:off x="16230600" y="17070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154827</xdr:rowOff>
    </xdr:from>
    <xdr:ext cx="534377" cy="259045"/>
    <xdr:sp macro="" textlink="">
      <xdr:nvSpPr>
        <xdr:cNvPr id="672" name="積立金最大値テキスト"/>
        <xdr:cNvSpPr txBox="1"/>
      </xdr:nvSpPr>
      <xdr:spPr>
        <a:xfrm>
          <a:off x="16370300" y="1524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36700</xdr:rowOff>
    </xdr:from>
    <xdr:to>
      <xdr:col>86</xdr:col>
      <xdr:colOff>25400</xdr:colOff>
      <xdr:row>90</xdr:row>
      <xdr:rowOff>36700</xdr:rowOff>
    </xdr:to>
    <xdr:cxnSp macro="">
      <xdr:nvCxnSpPr>
        <xdr:cNvPr id="673" name="直線コネクタ 672"/>
        <xdr:cNvCxnSpPr/>
      </xdr:nvCxnSpPr>
      <xdr:spPr>
        <a:xfrm>
          <a:off x="16230600" y="1546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69617</xdr:rowOff>
    </xdr:from>
    <xdr:to>
      <xdr:col>85</xdr:col>
      <xdr:colOff>127000</xdr:colOff>
      <xdr:row>97</xdr:row>
      <xdr:rowOff>102406</xdr:rowOff>
    </xdr:to>
    <xdr:cxnSp macro="">
      <xdr:nvCxnSpPr>
        <xdr:cNvPr id="674" name="直線コネクタ 673"/>
        <xdr:cNvCxnSpPr/>
      </xdr:nvCxnSpPr>
      <xdr:spPr>
        <a:xfrm flipV="1">
          <a:off x="15481300" y="16528817"/>
          <a:ext cx="838200" cy="20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80619</xdr:rowOff>
    </xdr:from>
    <xdr:ext cx="469744" cy="259045"/>
    <xdr:sp macro="" textlink="">
      <xdr:nvSpPr>
        <xdr:cNvPr id="675" name="積立金平均値テキスト"/>
        <xdr:cNvSpPr txBox="1"/>
      </xdr:nvSpPr>
      <xdr:spPr>
        <a:xfrm>
          <a:off x="16370300" y="16711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102192</xdr:rowOff>
    </xdr:from>
    <xdr:to>
      <xdr:col>85</xdr:col>
      <xdr:colOff>177800</xdr:colOff>
      <xdr:row>98</xdr:row>
      <xdr:rowOff>32342</xdr:rowOff>
    </xdr:to>
    <xdr:sp macro="" textlink="">
      <xdr:nvSpPr>
        <xdr:cNvPr id="676" name="フローチャート: 判断 675"/>
        <xdr:cNvSpPr/>
      </xdr:nvSpPr>
      <xdr:spPr>
        <a:xfrm>
          <a:off x="16268700" y="1673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167720</xdr:rowOff>
    </xdr:from>
    <xdr:to>
      <xdr:col>81</xdr:col>
      <xdr:colOff>50800</xdr:colOff>
      <xdr:row>97</xdr:row>
      <xdr:rowOff>102406</xdr:rowOff>
    </xdr:to>
    <xdr:cxnSp macro="">
      <xdr:nvCxnSpPr>
        <xdr:cNvPr id="677" name="直線コネクタ 676"/>
        <xdr:cNvCxnSpPr/>
      </xdr:nvCxnSpPr>
      <xdr:spPr>
        <a:xfrm>
          <a:off x="14592300" y="16455470"/>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150981</xdr:rowOff>
    </xdr:from>
    <xdr:to>
      <xdr:col>81</xdr:col>
      <xdr:colOff>101600</xdr:colOff>
      <xdr:row>98</xdr:row>
      <xdr:rowOff>81131</xdr:rowOff>
    </xdr:to>
    <xdr:sp macro="" textlink="">
      <xdr:nvSpPr>
        <xdr:cNvPr id="678" name="フローチャート: 判断 677"/>
        <xdr:cNvSpPr/>
      </xdr:nvSpPr>
      <xdr:spPr>
        <a:xfrm>
          <a:off x="15430500" y="1678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72258</xdr:rowOff>
    </xdr:from>
    <xdr:ext cx="469744" cy="259045"/>
    <xdr:sp macro="" textlink="">
      <xdr:nvSpPr>
        <xdr:cNvPr id="679" name="テキスト ボックス 678"/>
        <xdr:cNvSpPr txBox="1"/>
      </xdr:nvSpPr>
      <xdr:spPr>
        <a:xfrm>
          <a:off x="15246428" y="1687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167720</xdr:rowOff>
    </xdr:from>
    <xdr:to>
      <xdr:col>76</xdr:col>
      <xdr:colOff>114300</xdr:colOff>
      <xdr:row>97</xdr:row>
      <xdr:rowOff>153448</xdr:rowOff>
    </xdr:to>
    <xdr:cxnSp macro="">
      <xdr:nvCxnSpPr>
        <xdr:cNvPr id="680" name="直線コネクタ 679"/>
        <xdr:cNvCxnSpPr/>
      </xdr:nvCxnSpPr>
      <xdr:spPr>
        <a:xfrm flipV="1">
          <a:off x="13703300" y="16455470"/>
          <a:ext cx="889000" cy="32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140171</xdr:rowOff>
    </xdr:from>
    <xdr:to>
      <xdr:col>76</xdr:col>
      <xdr:colOff>165100</xdr:colOff>
      <xdr:row>98</xdr:row>
      <xdr:rowOff>70321</xdr:rowOff>
    </xdr:to>
    <xdr:sp macro="" textlink="">
      <xdr:nvSpPr>
        <xdr:cNvPr id="681" name="フローチャート: 判断 680"/>
        <xdr:cNvSpPr/>
      </xdr:nvSpPr>
      <xdr:spPr>
        <a:xfrm>
          <a:off x="14541500" y="1677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61448</xdr:rowOff>
    </xdr:from>
    <xdr:ext cx="469744" cy="259045"/>
    <xdr:sp macro="" textlink="">
      <xdr:nvSpPr>
        <xdr:cNvPr id="682" name="テキスト ボックス 681"/>
        <xdr:cNvSpPr txBox="1"/>
      </xdr:nvSpPr>
      <xdr:spPr>
        <a:xfrm>
          <a:off x="14357428" y="168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44602</xdr:rowOff>
    </xdr:from>
    <xdr:to>
      <xdr:col>71</xdr:col>
      <xdr:colOff>177800</xdr:colOff>
      <xdr:row>97</xdr:row>
      <xdr:rowOff>153448</xdr:rowOff>
    </xdr:to>
    <xdr:cxnSp macro="">
      <xdr:nvCxnSpPr>
        <xdr:cNvPr id="683" name="直線コネクタ 682"/>
        <xdr:cNvCxnSpPr/>
      </xdr:nvCxnSpPr>
      <xdr:spPr>
        <a:xfrm>
          <a:off x="12814300" y="16675252"/>
          <a:ext cx="889000" cy="10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103825</xdr:rowOff>
    </xdr:from>
    <xdr:to>
      <xdr:col>72</xdr:col>
      <xdr:colOff>38100</xdr:colOff>
      <xdr:row>98</xdr:row>
      <xdr:rowOff>33975</xdr:rowOff>
    </xdr:to>
    <xdr:sp macro="" textlink="">
      <xdr:nvSpPr>
        <xdr:cNvPr id="684" name="フローチャート: 判断 683"/>
        <xdr:cNvSpPr/>
      </xdr:nvSpPr>
      <xdr:spPr>
        <a:xfrm>
          <a:off x="13652500" y="1673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25102</xdr:rowOff>
    </xdr:from>
    <xdr:ext cx="469744" cy="259045"/>
    <xdr:sp macro="" textlink="">
      <xdr:nvSpPr>
        <xdr:cNvPr id="685" name="テキスト ボックス 684"/>
        <xdr:cNvSpPr txBox="1"/>
      </xdr:nvSpPr>
      <xdr:spPr>
        <a:xfrm>
          <a:off x="13468428" y="1682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54806</xdr:rowOff>
    </xdr:from>
    <xdr:to>
      <xdr:col>67</xdr:col>
      <xdr:colOff>101600</xdr:colOff>
      <xdr:row>96</xdr:row>
      <xdr:rowOff>156406</xdr:rowOff>
    </xdr:to>
    <xdr:sp macro="" textlink="">
      <xdr:nvSpPr>
        <xdr:cNvPr id="686" name="フローチャート: 判断 685"/>
        <xdr:cNvSpPr/>
      </xdr:nvSpPr>
      <xdr:spPr>
        <a:xfrm>
          <a:off x="12763500" y="1651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1483</xdr:rowOff>
    </xdr:from>
    <xdr:ext cx="534377" cy="259045"/>
    <xdr:sp macro="" textlink="">
      <xdr:nvSpPr>
        <xdr:cNvPr id="687" name="テキスト ボックス 686"/>
        <xdr:cNvSpPr txBox="1"/>
      </xdr:nvSpPr>
      <xdr:spPr>
        <a:xfrm>
          <a:off x="12547111" y="1628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18817</xdr:rowOff>
    </xdr:from>
    <xdr:to>
      <xdr:col>85</xdr:col>
      <xdr:colOff>177800</xdr:colOff>
      <xdr:row>96</xdr:row>
      <xdr:rowOff>120417</xdr:rowOff>
    </xdr:to>
    <xdr:sp macro="" textlink="">
      <xdr:nvSpPr>
        <xdr:cNvPr id="693" name="楕円 692"/>
        <xdr:cNvSpPr/>
      </xdr:nvSpPr>
      <xdr:spPr>
        <a:xfrm>
          <a:off x="16268700" y="1647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41694</xdr:rowOff>
    </xdr:from>
    <xdr:ext cx="534377" cy="259045"/>
    <xdr:sp macro="" textlink="">
      <xdr:nvSpPr>
        <xdr:cNvPr id="694" name="積立金該当値テキスト"/>
        <xdr:cNvSpPr txBox="1"/>
      </xdr:nvSpPr>
      <xdr:spPr>
        <a:xfrm>
          <a:off x="16370300" y="1632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51606</xdr:rowOff>
    </xdr:from>
    <xdr:to>
      <xdr:col>81</xdr:col>
      <xdr:colOff>101600</xdr:colOff>
      <xdr:row>97</xdr:row>
      <xdr:rowOff>153206</xdr:rowOff>
    </xdr:to>
    <xdr:sp macro="" textlink="">
      <xdr:nvSpPr>
        <xdr:cNvPr id="695" name="楕円 694"/>
        <xdr:cNvSpPr/>
      </xdr:nvSpPr>
      <xdr:spPr>
        <a:xfrm>
          <a:off x="15430500" y="1668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169733</xdr:rowOff>
    </xdr:from>
    <xdr:ext cx="534377" cy="259045"/>
    <xdr:sp macro="" textlink="">
      <xdr:nvSpPr>
        <xdr:cNvPr id="696" name="テキスト ボックス 695"/>
        <xdr:cNvSpPr txBox="1"/>
      </xdr:nvSpPr>
      <xdr:spPr>
        <a:xfrm>
          <a:off x="15214111" y="1645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116920</xdr:rowOff>
    </xdr:from>
    <xdr:to>
      <xdr:col>76</xdr:col>
      <xdr:colOff>165100</xdr:colOff>
      <xdr:row>96</xdr:row>
      <xdr:rowOff>47070</xdr:rowOff>
    </xdr:to>
    <xdr:sp macro="" textlink="">
      <xdr:nvSpPr>
        <xdr:cNvPr id="697" name="楕円 696"/>
        <xdr:cNvSpPr/>
      </xdr:nvSpPr>
      <xdr:spPr>
        <a:xfrm>
          <a:off x="14541500" y="1640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63597</xdr:rowOff>
    </xdr:from>
    <xdr:ext cx="534377" cy="259045"/>
    <xdr:sp macro="" textlink="">
      <xdr:nvSpPr>
        <xdr:cNvPr id="698" name="テキスト ボックス 697"/>
        <xdr:cNvSpPr txBox="1"/>
      </xdr:nvSpPr>
      <xdr:spPr>
        <a:xfrm>
          <a:off x="14325111" y="1617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102648</xdr:rowOff>
    </xdr:from>
    <xdr:to>
      <xdr:col>72</xdr:col>
      <xdr:colOff>38100</xdr:colOff>
      <xdr:row>98</xdr:row>
      <xdr:rowOff>32798</xdr:rowOff>
    </xdr:to>
    <xdr:sp macro="" textlink="">
      <xdr:nvSpPr>
        <xdr:cNvPr id="699" name="楕円 698"/>
        <xdr:cNvSpPr/>
      </xdr:nvSpPr>
      <xdr:spPr>
        <a:xfrm>
          <a:off x="13652500" y="1673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49325</xdr:rowOff>
    </xdr:from>
    <xdr:ext cx="469744" cy="259045"/>
    <xdr:sp macro="" textlink="">
      <xdr:nvSpPr>
        <xdr:cNvPr id="700" name="テキスト ボックス 699"/>
        <xdr:cNvSpPr txBox="1"/>
      </xdr:nvSpPr>
      <xdr:spPr>
        <a:xfrm>
          <a:off x="13468428" y="16508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165252</xdr:rowOff>
    </xdr:from>
    <xdr:to>
      <xdr:col>67</xdr:col>
      <xdr:colOff>101600</xdr:colOff>
      <xdr:row>97</xdr:row>
      <xdr:rowOff>95402</xdr:rowOff>
    </xdr:to>
    <xdr:sp macro="" textlink="">
      <xdr:nvSpPr>
        <xdr:cNvPr id="701" name="楕円 700"/>
        <xdr:cNvSpPr/>
      </xdr:nvSpPr>
      <xdr:spPr>
        <a:xfrm>
          <a:off x="12763500" y="1662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86529</xdr:rowOff>
    </xdr:from>
    <xdr:ext cx="534377" cy="259045"/>
    <xdr:sp macro="" textlink="">
      <xdr:nvSpPr>
        <xdr:cNvPr id="702" name="テキスト ボックス 701"/>
        <xdr:cNvSpPr txBox="1"/>
      </xdr:nvSpPr>
      <xdr:spPr>
        <a:xfrm>
          <a:off x="12547111" y="167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6" name="テキスト ボックス 71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8" name="テキスト ボックス 71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0" name="テキスト ボックス 71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2" name="テキスト ボックス 72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4" name="テキスト ボックス 72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125984</xdr:rowOff>
    </xdr:from>
    <xdr:to>
      <xdr:col>116</xdr:col>
      <xdr:colOff>62864</xdr:colOff>
      <xdr:row>39</xdr:row>
      <xdr:rowOff>44450</xdr:rowOff>
    </xdr:to>
    <xdr:cxnSp macro="">
      <xdr:nvCxnSpPr>
        <xdr:cNvPr id="726" name="直線コネクタ 725"/>
        <xdr:cNvCxnSpPr/>
      </xdr:nvCxnSpPr>
      <xdr:spPr>
        <a:xfrm flipV="1">
          <a:off x="22159595" y="5440934"/>
          <a:ext cx="1269"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72661</xdr:rowOff>
    </xdr:from>
    <xdr:ext cx="469744" cy="259045"/>
    <xdr:sp macro="" textlink="">
      <xdr:nvSpPr>
        <xdr:cNvPr id="729" name="投資及び出資金最大値テキスト"/>
        <xdr:cNvSpPr txBox="1"/>
      </xdr:nvSpPr>
      <xdr:spPr>
        <a:xfrm>
          <a:off x="22212300" y="521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125984</xdr:rowOff>
    </xdr:from>
    <xdr:to>
      <xdr:col>116</xdr:col>
      <xdr:colOff>152400</xdr:colOff>
      <xdr:row>31</xdr:row>
      <xdr:rowOff>125984</xdr:rowOff>
    </xdr:to>
    <xdr:cxnSp macro="">
      <xdr:nvCxnSpPr>
        <xdr:cNvPr id="730" name="直線コネクタ 729"/>
        <xdr:cNvCxnSpPr/>
      </xdr:nvCxnSpPr>
      <xdr:spPr>
        <a:xfrm>
          <a:off x="22072600" y="544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141986</xdr:rowOff>
    </xdr:from>
    <xdr:to>
      <xdr:col>116</xdr:col>
      <xdr:colOff>63500</xdr:colOff>
      <xdr:row>33</xdr:row>
      <xdr:rowOff>33401</xdr:rowOff>
    </xdr:to>
    <xdr:cxnSp macro="">
      <xdr:nvCxnSpPr>
        <xdr:cNvPr id="731" name="直線コネクタ 730"/>
        <xdr:cNvCxnSpPr/>
      </xdr:nvCxnSpPr>
      <xdr:spPr>
        <a:xfrm flipV="1">
          <a:off x="21323300" y="5628386"/>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111142</xdr:rowOff>
    </xdr:from>
    <xdr:ext cx="378565" cy="259045"/>
    <xdr:sp macro="" textlink="">
      <xdr:nvSpPr>
        <xdr:cNvPr id="732" name="投資及び出資金平均値テキスト"/>
        <xdr:cNvSpPr txBox="1"/>
      </xdr:nvSpPr>
      <xdr:spPr>
        <a:xfrm>
          <a:off x="22212300" y="64547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132715</xdr:rowOff>
    </xdr:from>
    <xdr:to>
      <xdr:col>116</xdr:col>
      <xdr:colOff>114300</xdr:colOff>
      <xdr:row>38</xdr:row>
      <xdr:rowOff>62865</xdr:rowOff>
    </xdr:to>
    <xdr:sp macro="" textlink="">
      <xdr:nvSpPr>
        <xdr:cNvPr id="733" name="フローチャート: 判断 732"/>
        <xdr:cNvSpPr/>
      </xdr:nvSpPr>
      <xdr:spPr>
        <a:xfrm>
          <a:off x="22110700" y="647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33401</xdr:rowOff>
    </xdr:from>
    <xdr:to>
      <xdr:col>111</xdr:col>
      <xdr:colOff>177800</xdr:colOff>
      <xdr:row>33</xdr:row>
      <xdr:rowOff>121412</xdr:rowOff>
    </xdr:to>
    <xdr:cxnSp macro="">
      <xdr:nvCxnSpPr>
        <xdr:cNvPr id="734" name="直線コネクタ 733"/>
        <xdr:cNvCxnSpPr/>
      </xdr:nvCxnSpPr>
      <xdr:spPr>
        <a:xfrm flipV="1">
          <a:off x="20434300" y="5691251"/>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136906</xdr:rowOff>
    </xdr:from>
    <xdr:to>
      <xdr:col>112</xdr:col>
      <xdr:colOff>38100</xdr:colOff>
      <xdr:row>38</xdr:row>
      <xdr:rowOff>67056</xdr:rowOff>
    </xdr:to>
    <xdr:sp macro="" textlink="">
      <xdr:nvSpPr>
        <xdr:cNvPr id="735" name="フローチャート: 判断 734"/>
        <xdr:cNvSpPr/>
      </xdr:nvSpPr>
      <xdr:spPr>
        <a:xfrm>
          <a:off x="21272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58183</xdr:rowOff>
    </xdr:from>
    <xdr:ext cx="378565" cy="259045"/>
    <xdr:sp macro="" textlink="">
      <xdr:nvSpPr>
        <xdr:cNvPr id="736" name="テキスト ボックス 735"/>
        <xdr:cNvSpPr txBox="1"/>
      </xdr:nvSpPr>
      <xdr:spPr>
        <a:xfrm>
          <a:off x="21134017" y="6573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121412</xdr:rowOff>
    </xdr:from>
    <xdr:to>
      <xdr:col>107</xdr:col>
      <xdr:colOff>50800</xdr:colOff>
      <xdr:row>35</xdr:row>
      <xdr:rowOff>29972</xdr:rowOff>
    </xdr:to>
    <xdr:cxnSp macro="">
      <xdr:nvCxnSpPr>
        <xdr:cNvPr id="737" name="直線コネクタ 736"/>
        <xdr:cNvCxnSpPr/>
      </xdr:nvCxnSpPr>
      <xdr:spPr>
        <a:xfrm flipV="1">
          <a:off x="19545300" y="5779262"/>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92329</xdr:rowOff>
    </xdr:from>
    <xdr:to>
      <xdr:col>107</xdr:col>
      <xdr:colOff>101600</xdr:colOff>
      <xdr:row>38</xdr:row>
      <xdr:rowOff>22479</xdr:rowOff>
    </xdr:to>
    <xdr:sp macro="" textlink="">
      <xdr:nvSpPr>
        <xdr:cNvPr id="738" name="フローチャート: 判断 737"/>
        <xdr:cNvSpPr/>
      </xdr:nvSpPr>
      <xdr:spPr>
        <a:xfrm>
          <a:off x="20383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13606</xdr:rowOff>
    </xdr:from>
    <xdr:ext cx="378565" cy="259045"/>
    <xdr:sp macro="" textlink="">
      <xdr:nvSpPr>
        <xdr:cNvPr id="739" name="テキスト ボックス 738"/>
        <xdr:cNvSpPr txBox="1"/>
      </xdr:nvSpPr>
      <xdr:spPr>
        <a:xfrm>
          <a:off x="20245017" y="6528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29972</xdr:rowOff>
    </xdr:from>
    <xdr:to>
      <xdr:col>102</xdr:col>
      <xdr:colOff>114300</xdr:colOff>
      <xdr:row>35</xdr:row>
      <xdr:rowOff>66167</xdr:rowOff>
    </xdr:to>
    <xdr:cxnSp macro="">
      <xdr:nvCxnSpPr>
        <xdr:cNvPr id="740" name="直線コネクタ 739"/>
        <xdr:cNvCxnSpPr/>
      </xdr:nvCxnSpPr>
      <xdr:spPr>
        <a:xfrm flipV="1">
          <a:off x="18656300" y="603072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125095</xdr:rowOff>
    </xdr:from>
    <xdr:to>
      <xdr:col>102</xdr:col>
      <xdr:colOff>165100</xdr:colOff>
      <xdr:row>38</xdr:row>
      <xdr:rowOff>55245</xdr:rowOff>
    </xdr:to>
    <xdr:sp macro="" textlink="">
      <xdr:nvSpPr>
        <xdr:cNvPr id="741" name="フローチャート: 判断 740"/>
        <xdr:cNvSpPr/>
      </xdr:nvSpPr>
      <xdr:spPr>
        <a:xfrm>
          <a:off x="19494500" y="646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46372</xdr:rowOff>
    </xdr:from>
    <xdr:ext cx="378565" cy="259045"/>
    <xdr:sp macro="" textlink="">
      <xdr:nvSpPr>
        <xdr:cNvPr id="742" name="テキスト ボックス 741"/>
        <xdr:cNvSpPr txBox="1"/>
      </xdr:nvSpPr>
      <xdr:spPr>
        <a:xfrm>
          <a:off x="19356017" y="656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127762</xdr:rowOff>
    </xdr:from>
    <xdr:to>
      <xdr:col>98</xdr:col>
      <xdr:colOff>38100</xdr:colOff>
      <xdr:row>38</xdr:row>
      <xdr:rowOff>57912</xdr:rowOff>
    </xdr:to>
    <xdr:sp macro="" textlink="">
      <xdr:nvSpPr>
        <xdr:cNvPr id="743" name="フローチャート: 判断 742"/>
        <xdr:cNvSpPr/>
      </xdr:nvSpPr>
      <xdr:spPr>
        <a:xfrm>
          <a:off x="18605500" y="647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49039</xdr:rowOff>
    </xdr:from>
    <xdr:ext cx="378565" cy="259045"/>
    <xdr:sp macro="" textlink="">
      <xdr:nvSpPr>
        <xdr:cNvPr id="744" name="テキスト ボックス 743"/>
        <xdr:cNvSpPr txBox="1"/>
      </xdr:nvSpPr>
      <xdr:spPr>
        <a:xfrm>
          <a:off x="18467017"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91186</xdr:rowOff>
    </xdr:from>
    <xdr:to>
      <xdr:col>116</xdr:col>
      <xdr:colOff>114300</xdr:colOff>
      <xdr:row>33</xdr:row>
      <xdr:rowOff>21336</xdr:rowOff>
    </xdr:to>
    <xdr:sp macro="" textlink="">
      <xdr:nvSpPr>
        <xdr:cNvPr id="750" name="楕円 749"/>
        <xdr:cNvSpPr/>
      </xdr:nvSpPr>
      <xdr:spPr>
        <a:xfrm>
          <a:off x="22110700" y="557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114063</xdr:rowOff>
    </xdr:from>
    <xdr:ext cx="469744" cy="259045"/>
    <xdr:sp macro="" textlink="">
      <xdr:nvSpPr>
        <xdr:cNvPr id="751" name="投資及び出資金該当値テキスト"/>
        <xdr:cNvSpPr txBox="1"/>
      </xdr:nvSpPr>
      <xdr:spPr>
        <a:xfrm>
          <a:off x="22212300" y="54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154051</xdr:rowOff>
    </xdr:from>
    <xdr:to>
      <xdr:col>112</xdr:col>
      <xdr:colOff>38100</xdr:colOff>
      <xdr:row>33</xdr:row>
      <xdr:rowOff>84201</xdr:rowOff>
    </xdr:to>
    <xdr:sp macro="" textlink="">
      <xdr:nvSpPr>
        <xdr:cNvPr id="752" name="楕円 751"/>
        <xdr:cNvSpPr/>
      </xdr:nvSpPr>
      <xdr:spPr>
        <a:xfrm>
          <a:off x="21272500" y="564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100728</xdr:rowOff>
    </xdr:from>
    <xdr:ext cx="469744" cy="259045"/>
    <xdr:sp macro="" textlink="">
      <xdr:nvSpPr>
        <xdr:cNvPr id="753" name="テキスト ボックス 752"/>
        <xdr:cNvSpPr txBox="1"/>
      </xdr:nvSpPr>
      <xdr:spPr>
        <a:xfrm>
          <a:off x="21088428" y="541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70612</xdr:rowOff>
    </xdr:from>
    <xdr:to>
      <xdr:col>107</xdr:col>
      <xdr:colOff>101600</xdr:colOff>
      <xdr:row>34</xdr:row>
      <xdr:rowOff>762</xdr:rowOff>
    </xdr:to>
    <xdr:sp macro="" textlink="">
      <xdr:nvSpPr>
        <xdr:cNvPr id="754" name="楕円 753"/>
        <xdr:cNvSpPr/>
      </xdr:nvSpPr>
      <xdr:spPr>
        <a:xfrm>
          <a:off x="20383500" y="572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17289</xdr:rowOff>
    </xdr:from>
    <xdr:ext cx="469744" cy="259045"/>
    <xdr:sp macro="" textlink="">
      <xdr:nvSpPr>
        <xdr:cNvPr id="755" name="テキスト ボックス 754"/>
        <xdr:cNvSpPr txBox="1"/>
      </xdr:nvSpPr>
      <xdr:spPr>
        <a:xfrm>
          <a:off x="20199428" y="550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150622</xdr:rowOff>
    </xdr:from>
    <xdr:to>
      <xdr:col>102</xdr:col>
      <xdr:colOff>165100</xdr:colOff>
      <xdr:row>35</xdr:row>
      <xdr:rowOff>80772</xdr:rowOff>
    </xdr:to>
    <xdr:sp macro="" textlink="">
      <xdr:nvSpPr>
        <xdr:cNvPr id="756" name="楕円 755"/>
        <xdr:cNvSpPr/>
      </xdr:nvSpPr>
      <xdr:spPr>
        <a:xfrm>
          <a:off x="19494500" y="597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97299</xdr:rowOff>
    </xdr:from>
    <xdr:ext cx="469744" cy="259045"/>
    <xdr:sp macro="" textlink="">
      <xdr:nvSpPr>
        <xdr:cNvPr id="757" name="テキスト ボックス 756"/>
        <xdr:cNvSpPr txBox="1"/>
      </xdr:nvSpPr>
      <xdr:spPr>
        <a:xfrm>
          <a:off x="19310428" y="575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15367</xdr:rowOff>
    </xdr:from>
    <xdr:to>
      <xdr:col>98</xdr:col>
      <xdr:colOff>38100</xdr:colOff>
      <xdr:row>35</xdr:row>
      <xdr:rowOff>116967</xdr:rowOff>
    </xdr:to>
    <xdr:sp macro="" textlink="">
      <xdr:nvSpPr>
        <xdr:cNvPr id="758" name="楕円 757"/>
        <xdr:cNvSpPr/>
      </xdr:nvSpPr>
      <xdr:spPr>
        <a:xfrm>
          <a:off x="18605500" y="601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133494</xdr:rowOff>
    </xdr:from>
    <xdr:ext cx="469744" cy="259045"/>
    <xdr:sp macro="" textlink="">
      <xdr:nvSpPr>
        <xdr:cNvPr id="759" name="テキスト ボックス 758"/>
        <xdr:cNvSpPr txBox="1"/>
      </xdr:nvSpPr>
      <xdr:spPr>
        <a:xfrm>
          <a:off x="18421428" y="579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64399</xdr:rowOff>
    </xdr:from>
    <xdr:to>
      <xdr:col>116</xdr:col>
      <xdr:colOff>62864</xdr:colOff>
      <xdr:row>58</xdr:row>
      <xdr:rowOff>139700</xdr:rowOff>
    </xdr:to>
    <xdr:cxnSp macro="">
      <xdr:nvCxnSpPr>
        <xdr:cNvPr id="781" name="直線コネクタ 780"/>
        <xdr:cNvCxnSpPr/>
      </xdr:nvCxnSpPr>
      <xdr:spPr>
        <a:xfrm flipV="1">
          <a:off x="22159595" y="8808349"/>
          <a:ext cx="1269" cy="127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11076</xdr:rowOff>
    </xdr:from>
    <xdr:ext cx="534377" cy="259045"/>
    <xdr:sp macro="" textlink="">
      <xdr:nvSpPr>
        <xdr:cNvPr id="784" name="貸付金最大値テキスト"/>
        <xdr:cNvSpPr txBox="1"/>
      </xdr:nvSpPr>
      <xdr:spPr>
        <a:xfrm>
          <a:off x="22212300" y="858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64399</xdr:rowOff>
    </xdr:from>
    <xdr:to>
      <xdr:col>116</xdr:col>
      <xdr:colOff>152400</xdr:colOff>
      <xdr:row>51</xdr:row>
      <xdr:rowOff>64399</xdr:rowOff>
    </xdr:to>
    <xdr:cxnSp macro="">
      <xdr:nvCxnSpPr>
        <xdr:cNvPr id="785" name="直線コネクタ 784"/>
        <xdr:cNvCxnSpPr/>
      </xdr:nvCxnSpPr>
      <xdr:spPr>
        <a:xfrm>
          <a:off x="22072600" y="880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84790</xdr:rowOff>
    </xdr:from>
    <xdr:to>
      <xdr:col>116</xdr:col>
      <xdr:colOff>63500</xdr:colOff>
      <xdr:row>56</xdr:row>
      <xdr:rowOff>121000</xdr:rowOff>
    </xdr:to>
    <xdr:cxnSp macro="">
      <xdr:nvCxnSpPr>
        <xdr:cNvPr id="786" name="直線コネクタ 785"/>
        <xdr:cNvCxnSpPr/>
      </xdr:nvCxnSpPr>
      <xdr:spPr>
        <a:xfrm>
          <a:off x="21323300" y="9685990"/>
          <a:ext cx="838200" cy="3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97868</xdr:rowOff>
    </xdr:from>
    <xdr:ext cx="469744" cy="259045"/>
    <xdr:sp macro="" textlink="">
      <xdr:nvSpPr>
        <xdr:cNvPr id="787" name="貸付金平均値テキスト"/>
        <xdr:cNvSpPr txBox="1"/>
      </xdr:nvSpPr>
      <xdr:spPr>
        <a:xfrm>
          <a:off x="22212300" y="9870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119441</xdr:rowOff>
    </xdr:from>
    <xdr:to>
      <xdr:col>116</xdr:col>
      <xdr:colOff>114300</xdr:colOff>
      <xdr:row>58</xdr:row>
      <xdr:rowOff>49591</xdr:rowOff>
    </xdr:to>
    <xdr:sp macro="" textlink="">
      <xdr:nvSpPr>
        <xdr:cNvPr id="788" name="フローチャート: 判断 787"/>
        <xdr:cNvSpPr/>
      </xdr:nvSpPr>
      <xdr:spPr>
        <a:xfrm>
          <a:off x="221107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108702</xdr:rowOff>
    </xdr:from>
    <xdr:to>
      <xdr:col>111</xdr:col>
      <xdr:colOff>177800</xdr:colOff>
      <xdr:row>56</xdr:row>
      <xdr:rowOff>84790</xdr:rowOff>
    </xdr:to>
    <xdr:cxnSp macro="">
      <xdr:nvCxnSpPr>
        <xdr:cNvPr id="789" name="直線コネクタ 788"/>
        <xdr:cNvCxnSpPr/>
      </xdr:nvCxnSpPr>
      <xdr:spPr>
        <a:xfrm>
          <a:off x="20434300" y="8852652"/>
          <a:ext cx="889000" cy="83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109062</xdr:rowOff>
    </xdr:from>
    <xdr:to>
      <xdr:col>112</xdr:col>
      <xdr:colOff>38100</xdr:colOff>
      <xdr:row>58</xdr:row>
      <xdr:rowOff>39212</xdr:rowOff>
    </xdr:to>
    <xdr:sp macro="" textlink="">
      <xdr:nvSpPr>
        <xdr:cNvPr id="790" name="フローチャート: 判断 789"/>
        <xdr:cNvSpPr/>
      </xdr:nvSpPr>
      <xdr:spPr>
        <a:xfrm>
          <a:off x="21272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30339</xdr:rowOff>
    </xdr:from>
    <xdr:ext cx="469744" cy="259045"/>
    <xdr:sp macro="" textlink="">
      <xdr:nvSpPr>
        <xdr:cNvPr id="791" name="テキスト ボックス 790"/>
        <xdr:cNvSpPr txBox="1"/>
      </xdr:nvSpPr>
      <xdr:spPr>
        <a:xfrm>
          <a:off x="21088428" y="99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88311</xdr:rowOff>
    </xdr:from>
    <xdr:to>
      <xdr:col>107</xdr:col>
      <xdr:colOff>50800</xdr:colOff>
      <xdr:row>51</xdr:row>
      <xdr:rowOff>108702</xdr:rowOff>
    </xdr:to>
    <xdr:cxnSp macro="">
      <xdr:nvCxnSpPr>
        <xdr:cNvPr id="792" name="直線コネクタ 791"/>
        <xdr:cNvCxnSpPr/>
      </xdr:nvCxnSpPr>
      <xdr:spPr>
        <a:xfrm>
          <a:off x="19545300" y="8660811"/>
          <a:ext cx="889000" cy="19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64485</xdr:rowOff>
    </xdr:from>
    <xdr:to>
      <xdr:col>107</xdr:col>
      <xdr:colOff>101600</xdr:colOff>
      <xdr:row>57</xdr:row>
      <xdr:rowOff>166085</xdr:rowOff>
    </xdr:to>
    <xdr:sp macro="" textlink="">
      <xdr:nvSpPr>
        <xdr:cNvPr id="793" name="フローチャート: 判断 792"/>
        <xdr:cNvSpPr/>
      </xdr:nvSpPr>
      <xdr:spPr>
        <a:xfrm>
          <a:off x="20383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157212</xdr:rowOff>
    </xdr:from>
    <xdr:ext cx="469744" cy="259045"/>
    <xdr:sp macro="" textlink="">
      <xdr:nvSpPr>
        <xdr:cNvPr id="794" name="テキスト ボックス 793"/>
        <xdr:cNvSpPr txBox="1"/>
      </xdr:nvSpPr>
      <xdr:spPr>
        <a:xfrm>
          <a:off x="20199428" y="992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88311</xdr:rowOff>
    </xdr:from>
    <xdr:to>
      <xdr:col>102</xdr:col>
      <xdr:colOff>114300</xdr:colOff>
      <xdr:row>56</xdr:row>
      <xdr:rowOff>94118</xdr:rowOff>
    </xdr:to>
    <xdr:cxnSp macro="">
      <xdr:nvCxnSpPr>
        <xdr:cNvPr id="795" name="直線コネクタ 794"/>
        <xdr:cNvCxnSpPr/>
      </xdr:nvCxnSpPr>
      <xdr:spPr>
        <a:xfrm flipV="1">
          <a:off x="18656300" y="8660811"/>
          <a:ext cx="889000" cy="103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136449</xdr:rowOff>
    </xdr:from>
    <xdr:to>
      <xdr:col>102</xdr:col>
      <xdr:colOff>165100</xdr:colOff>
      <xdr:row>57</xdr:row>
      <xdr:rowOff>66599</xdr:rowOff>
    </xdr:to>
    <xdr:sp macro="" textlink="">
      <xdr:nvSpPr>
        <xdr:cNvPr id="796" name="フローチャート: 判断 795"/>
        <xdr:cNvSpPr/>
      </xdr:nvSpPr>
      <xdr:spPr>
        <a:xfrm>
          <a:off x="19494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57726</xdr:rowOff>
    </xdr:from>
    <xdr:ext cx="469744" cy="259045"/>
    <xdr:sp macro="" textlink="">
      <xdr:nvSpPr>
        <xdr:cNvPr id="797" name="テキスト ボックス 796"/>
        <xdr:cNvSpPr txBox="1"/>
      </xdr:nvSpPr>
      <xdr:spPr>
        <a:xfrm>
          <a:off x="19310428" y="983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160224</xdr:rowOff>
    </xdr:from>
    <xdr:to>
      <xdr:col>98</xdr:col>
      <xdr:colOff>38100</xdr:colOff>
      <xdr:row>57</xdr:row>
      <xdr:rowOff>90374</xdr:rowOff>
    </xdr:to>
    <xdr:sp macro="" textlink="">
      <xdr:nvSpPr>
        <xdr:cNvPr id="798" name="フローチャート: 判断 797"/>
        <xdr:cNvSpPr/>
      </xdr:nvSpPr>
      <xdr:spPr>
        <a:xfrm>
          <a:off x="18605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81501</xdr:rowOff>
    </xdr:from>
    <xdr:ext cx="469744" cy="259045"/>
    <xdr:sp macro="" textlink="">
      <xdr:nvSpPr>
        <xdr:cNvPr id="799" name="テキスト ボックス 798"/>
        <xdr:cNvSpPr txBox="1"/>
      </xdr:nvSpPr>
      <xdr:spPr>
        <a:xfrm>
          <a:off x="18421428" y="985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70200</xdr:rowOff>
    </xdr:from>
    <xdr:to>
      <xdr:col>116</xdr:col>
      <xdr:colOff>114300</xdr:colOff>
      <xdr:row>57</xdr:row>
      <xdr:rowOff>350</xdr:rowOff>
    </xdr:to>
    <xdr:sp macro="" textlink="">
      <xdr:nvSpPr>
        <xdr:cNvPr id="805" name="楕円 804"/>
        <xdr:cNvSpPr/>
      </xdr:nvSpPr>
      <xdr:spPr>
        <a:xfrm>
          <a:off x="22110700" y="967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93077</xdr:rowOff>
    </xdr:from>
    <xdr:ext cx="469744" cy="259045"/>
    <xdr:sp macro="" textlink="">
      <xdr:nvSpPr>
        <xdr:cNvPr id="806" name="貸付金該当値テキスト"/>
        <xdr:cNvSpPr txBox="1"/>
      </xdr:nvSpPr>
      <xdr:spPr>
        <a:xfrm>
          <a:off x="22212300" y="952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33990</xdr:rowOff>
    </xdr:from>
    <xdr:to>
      <xdr:col>112</xdr:col>
      <xdr:colOff>38100</xdr:colOff>
      <xdr:row>56</xdr:row>
      <xdr:rowOff>135590</xdr:rowOff>
    </xdr:to>
    <xdr:sp macro="" textlink="">
      <xdr:nvSpPr>
        <xdr:cNvPr id="807" name="楕円 806"/>
        <xdr:cNvSpPr/>
      </xdr:nvSpPr>
      <xdr:spPr>
        <a:xfrm>
          <a:off x="21272500" y="963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152117</xdr:rowOff>
    </xdr:from>
    <xdr:ext cx="469744" cy="259045"/>
    <xdr:sp macro="" textlink="">
      <xdr:nvSpPr>
        <xdr:cNvPr id="808" name="テキスト ボックス 807"/>
        <xdr:cNvSpPr txBox="1"/>
      </xdr:nvSpPr>
      <xdr:spPr>
        <a:xfrm>
          <a:off x="21088428" y="94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57902</xdr:rowOff>
    </xdr:from>
    <xdr:to>
      <xdr:col>107</xdr:col>
      <xdr:colOff>101600</xdr:colOff>
      <xdr:row>51</xdr:row>
      <xdr:rowOff>159502</xdr:rowOff>
    </xdr:to>
    <xdr:sp macro="" textlink="">
      <xdr:nvSpPr>
        <xdr:cNvPr id="809" name="楕円 808"/>
        <xdr:cNvSpPr/>
      </xdr:nvSpPr>
      <xdr:spPr>
        <a:xfrm>
          <a:off x="20383500" y="880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4579</xdr:rowOff>
    </xdr:from>
    <xdr:ext cx="534377" cy="259045"/>
    <xdr:sp macro="" textlink="">
      <xdr:nvSpPr>
        <xdr:cNvPr id="810" name="テキスト ボックス 809"/>
        <xdr:cNvSpPr txBox="1"/>
      </xdr:nvSpPr>
      <xdr:spPr>
        <a:xfrm>
          <a:off x="20167111" y="857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37511</xdr:rowOff>
    </xdr:from>
    <xdr:to>
      <xdr:col>102</xdr:col>
      <xdr:colOff>165100</xdr:colOff>
      <xdr:row>50</xdr:row>
      <xdr:rowOff>139111</xdr:rowOff>
    </xdr:to>
    <xdr:sp macro="" textlink="">
      <xdr:nvSpPr>
        <xdr:cNvPr id="811" name="楕円 810"/>
        <xdr:cNvSpPr/>
      </xdr:nvSpPr>
      <xdr:spPr>
        <a:xfrm>
          <a:off x="19494500" y="861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48</xdr:row>
      <xdr:rowOff>155638</xdr:rowOff>
    </xdr:from>
    <xdr:ext cx="534377" cy="259045"/>
    <xdr:sp macro="" textlink="">
      <xdr:nvSpPr>
        <xdr:cNvPr id="812" name="テキスト ボックス 811"/>
        <xdr:cNvSpPr txBox="1"/>
      </xdr:nvSpPr>
      <xdr:spPr>
        <a:xfrm>
          <a:off x="19278111" y="838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43318</xdr:rowOff>
    </xdr:from>
    <xdr:to>
      <xdr:col>98</xdr:col>
      <xdr:colOff>38100</xdr:colOff>
      <xdr:row>56</xdr:row>
      <xdr:rowOff>144918</xdr:rowOff>
    </xdr:to>
    <xdr:sp macro="" textlink="">
      <xdr:nvSpPr>
        <xdr:cNvPr id="813" name="楕円 812"/>
        <xdr:cNvSpPr/>
      </xdr:nvSpPr>
      <xdr:spPr>
        <a:xfrm>
          <a:off x="18605500" y="96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161445</xdr:rowOff>
    </xdr:from>
    <xdr:ext cx="469744" cy="259045"/>
    <xdr:sp macro="" textlink="">
      <xdr:nvSpPr>
        <xdr:cNvPr id="814" name="テキスト ボックス 813"/>
        <xdr:cNvSpPr txBox="1"/>
      </xdr:nvSpPr>
      <xdr:spPr>
        <a:xfrm>
          <a:off x="18421428" y="941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5" name="テキスト ボックス 82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5" name="テキスト ボックス 83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11684</xdr:rowOff>
    </xdr:from>
    <xdr:to>
      <xdr:col>116</xdr:col>
      <xdr:colOff>62864</xdr:colOff>
      <xdr:row>78</xdr:row>
      <xdr:rowOff>4415</xdr:rowOff>
    </xdr:to>
    <xdr:cxnSp macro="">
      <xdr:nvCxnSpPr>
        <xdr:cNvPr id="837" name="直線コネクタ 836"/>
        <xdr:cNvCxnSpPr/>
      </xdr:nvCxnSpPr>
      <xdr:spPr>
        <a:xfrm flipV="1">
          <a:off x="22159595" y="12184634"/>
          <a:ext cx="1269" cy="1192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8242</xdr:rowOff>
    </xdr:from>
    <xdr:ext cx="534377" cy="259045"/>
    <xdr:sp macro="" textlink="">
      <xdr:nvSpPr>
        <xdr:cNvPr id="838" name="繰出金最小値テキスト"/>
        <xdr:cNvSpPr txBox="1"/>
      </xdr:nvSpPr>
      <xdr:spPr>
        <a:xfrm>
          <a:off x="22212300" y="13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4415</xdr:rowOff>
    </xdr:from>
    <xdr:to>
      <xdr:col>116</xdr:col>
      <xdr:colOff>152400</xdr:colOff>
      <xdr:row>78</xdr:row>
      <xdr:rowOff>4415</xdr:rowOff>
    </xdr:to>
    <xdr:cxnSp macro="">
      <xdr:nvCxnSpPr>
        <xdr:cNvPr id="839" name="直線コネクタ 838"/>
        <xdr:cNvCxnSpPr/>
      </xdr:nvCxnSpPr>
      <xdr:spPr>
        <a:xfrm>
          <a:off x="22072600" y="133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129811</xdr:rowOff>
    </xdr:from>
    <xdr:ext cx="534377" cy="259045"/>
    <xdr:sp macro="" textlink="">
      <xdr:nvSpPr>
        <xdr:cNvPr id="840" name="繰出金最大値テキスト"/>
        <xdr:cNvSpPr txBox="1"/>
      </xdr:nvSpPr>
      <xdr:spPr>
        <a:xfrm>
          <a:off x="22212300" y="1195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11684</xdr:rowOff>
    </xdr:from>
    <xdr:to>
      <xdr:col>116</xdr:col>
      <xdr:colOff>152400</xdr:colOff>
      <xdr:row>71</xdr:row>
      <xdr:rowOff>11684</xdr:rowOff>
    </xdr:to>
    <xdr:cxnSp macro="">
      <xdr:nvCxnSpPr>
        <xdr:cNvPr id="841" name="直線コネクタ 840"/>
        <xdr:cNvCxnSpPr/>
      </xdr:nvCxnSpPr>
      <xdr:spPr>
        <a:xfrm>
          <a:off x="22072600" y="1218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44694</xdr:rowOff>
    </xdr:from>
    <xdr:to>
      <xdr:col>116</xdr:col>
      <xdr:colOff>63500</xdr:colOff>
      <xdr:row>75</xdr:row>
      <xdr:rowOff>84013</xdr:rowOff>
    </xdr:to>
    <xdr:cxnSp macro="">
      <xdr:nvCxnSpPr>
        <xdr:cNvPr id="842" name="直線コネクタ 841"/>
        <xdr:cNvCxnSpPr/>
      </xdr:nvCxnSpPr>
      <xdr:spPr>
        <a:xfrm flipV="1">
          <a:off x="21323300" y="12903444"/>
          <a:ext cx="8382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169567</xdr:rowOff>
    </xdr:from>
    <xdr:ext cx="534377" cy="259045"/>
    <xdr:sp macro="" textlink="">
      <xdr:nvSpPr>
        <xdr:cNvPr id="843" name="繰出金平均値テキスト"/>
        <xdr:cNvSpPr txBox="1"/>
      </xdr:nvSpPr>
      <xdr:spPr>
        <a:xfrm>
          <a:off x="22212300" y="12685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146690</xdr:rowOff>
    </xdr:from>
    <xdr:to>
      <xdr:col>116</xdr:col>
      <xdr:colOff>114300</xdr:colOff>
      <xdr:row>75</xdr:row>
      <xdr:rowOff>76840</xdr:rowOff>
    </xdr:to>
    <xdr:sp macro="" textlink="">
      <xdr:nvSpPr>
        <xdr:cNvPr id="844" name="フローチャート: 判断 843"/>
        <xdr:cNvSpPr/>
      </xdr:nvSpPr>
      <xdr:spPr>
        <a:xfrm>
          <a:off x="221107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84013</xdr:rowOff>
    </xdr:from>
    <xdr:to>
      <xdr:col>111</xdr:col>
      <xdr:colOff>177800</xdr:colOff>
      <xdr:row>75</xdr:row>
      <xdr:rowOff>114326</xdr:rowOff>
    </xdr:to>
    <xdr:cxnSp macro="">
      <xdr:nvCxnSpPr>
        <xdr:cNvPr id="845" name="直線コネクタ 844"/>
        <xdr:cNvCxnSpPr/>
      </xdr:nvCxnSpPr>
      <xdr:spPr>
        <a:xfrm flipV="1">
          <a:off x="20434300" y="12942763"/>
          <a:ext cx="889000" cy="3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138735</xdr:rowOff>
    </xdr:from>
    <xdr:to>
      <xdr:col>112</xdr:col>
      <xdr:colOff>38100</xdr:colOff>
      <xdr:row>75</xdr:row>
      <xdr:rowOff>68885</xdr:rowOff>
    </xdr:to>
    <xdr:sp macro="" textlink="">
      <xdr:nvSpPr>
        <xdr:cNvPr id="846" name="フローチャート: 判断 845"/>
        <xdr:cNvSpPr/>
      </xdr:nvSpPr>
      <xdr:spPr>
        <a:xfrm>
          <a:off x="21272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85412</xdr:rowOff>
    </xdr:from>
    <xdr:ext cx="534377" cy="259045"/>
    <xdr:sp macro="" textlink="">
      <xdr:nvSpPr>
        <xdr:cNvPr id="847" name="テキスト ボックス 846"/>
        <xdr:cNvSpPr txBox="1"/>
      </xdr:nvSpPr>
      <xdr:spPr>
        <a:xfrm>
          <a:off x="21056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114326</xdr:rowOff>
    </xdr:from>
    <xdr:to>
      <xdr:col>107</xdr:col>
      <xdr:colOff>50800</xdr:colOff>
      <xdr:row>76</xdr:row>
      <xdr:rowOff>25628</xdr:rowOff>
    </xdr:to>
    <xdr:cxnSp macro="">
      <xdr:nvCxnSpPr>
        <xdr:cNvPr id="848" name="直線コネクタ 847"/>
        <xdr:cNvCxnSpPr/>
      </xdr:nvCxnSpPr>
      <xdr:spPr>
        <a:xfrm flipV="1">
          <a:off x="19545300" y="12973076"/>
          <a:ext cx="889000" cy="8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136495</xdr:rowOff>
    </xdr:from>
    <xdr:to>
      <xdr:col>107</xdr:col>
      <xdr:colOff>101600</xdr:colOff>
      <xdr:row>75</xdr:row>
      <xdr:rowOff>66645</xdr:rowOff>
    </xdr:to>
    <xdr:sp macro="" textlink="">
      <xdr:nvSpPr>
        <xdr:cNvPr id="849" name="フローチャート: 判断 848"/>
        <xdr:cNvSpPr/>
      </xdr:nvSpPr>
      <xdr:spPr>
        <a:xfrm>
          <a:off x="20383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83172</xdr:rowOff>
    </xdr:from>
    <xdr:ext cx="534377" cy="259045"/>
    <xdr:sp macro="" textlink="">
      <xdr:nvSpPr>
        <xdr:cNvPr id="850" name="テキスト ボックス 849"/>
        <xdr:cNvSpPr txBox="1"/>
      </xdr:nvSpPr>
      <xdr:spPr>
        <a:xfrm>
          <a:off x="20167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25628</xdr:rowOff>
    </xdr:from>
    <xdr:to>
      <xdr:col>102</xdr:col>
      <xdr:colOff>114300</xdr:colOff>
      <xdr:row>76</xdr:row>
      <xdr:rowOff>131425</xdr:rowOff>
    </xdr:to>
    <xdr:cxnSp macro="">
      <xdr:nvCxnSpPr>
        <xdr:cNvPr id="851" name="直線コネクタ 850"/>
        <xdr:cNvCxnSpPr/>
      </xdr:nvCxnSpPr>
      <xdr:spPr>
        <a:xfrm flipV="1">
          <a:off x="18656300" y="13055828"/>
          <a:ext cx="889000" cy="10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56256</xdr:rowOff>
    </xdr:from>
    <xdr:to>
      <xdr:col>102</xdr:col>
      <xdr:colOff>165100</xdr:colOff>
      <xdr:row>74</xdr:row>
      <xdr:rowOff>157856</xdr:rowOff>
    </xdr:to>
    <xdr:sp macro="" textlink="">
      <xdr:nvSpPr>
        <xdr:cNvPr id="852" name="フローチャート: 判断 851"/>
        <xdr:cNvSpPr/>
      </xdr:nvSpPr>
      <xdr:spPr>
        <a:xfrm>
          <a:off x="19494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2933</xdr:rowOff>
    </xdr:from>
    <xdr:ext cx="534377" cy="259045"/>
    <xdr:sp macro="" textlink="">
      <xdr:nvSpPr>
        <xdr:cNvPr id="853" name="テキスト ボックス 852"/>
        <xdr:cNvSpPr txBox="1"/>
      </xdr:nvSpPr>
      <xdr:spPr>
        <a:xfrm>
          <a:off x="19278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99187</xdr:rowOff>
    </xdr:from>
    <xdr:to>
      <xdr:col>98</xdr:col>
      <xdr:colOff>38100</xdr:colOff>
      <xdr:row>75</xdr:row>
      <xdr:rowOff>29337</xdr:rowOff>
    </xdr:to>
    <xdr:sp macro="" textlink="">
      <xdr:nvSpPr>
        <xdr:cNvPr id="854" name="フローチャート: 判断 853"/>
        <xdr:cNvSpPr/>
      </xdr:nvSpPr>
      <xdr:spPr>
        <a:xfrm>
          <a:off x="18605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45864</xdr:rowOff>
    </xdr:from>
    <xdr:ext cx="534377" cy="259045"/>
    <xdr:sp macro="" textlink="">
      <xdr:nvSpPr>
        <xdr:cNvPr id="855" name="テキスト ボックス 854"/>
        <xdr:cNvSpPr txBox="1"/>
      </xdr:nvSpPr>
      <xdr:spPr>
        <a:xfrm>
          <a:off x="18389111"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165344</xdr:rowOff>
    </xdr:from>
    <xdr:to>
      <xdr:col>116</xdr:col>
      <xdr:colOff>114300</xdr:colOff>
      <xdr:row>75</xdr:row>
      <xdr:rowOff>95494</xdr:rowOff>
    </xdr:to>
    <xdr:sp macro="" textlink="">
      <xdr:nvSpPr>
        <xdr:cNvPr id="861" name="楕円 860"/>
        <xdr:cNvSpPr/>
      </xdr:nvSpPr>
      <xdr:spPr>
        <a:xfrm>
          <a:off x="22110700" y="1285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143771</xdr:rowOff>
    </xdr:from>
    <xdr:ext cx="534377" cy="259045"/>
    <xdr:sp macro="" textlink="">
      <xdr:nvSpPr>
        <xdr:cNvPr id="862" name="繰出金該当値テキスト"/>
        <xdr:cNvSpPr txBox="1"/>
      </xdr:nvSpPr>
      <xdr:spPr>
        <a:xfrm>
          <a:off x="22212300" y="1283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33213</xdr:rowOff>
    </xdr:from>
    <xdr:to>
      <xdr:col>112</xdr:col>
      <xdr:colOff>38100</xdr:colOff>
      <xdr:row>75</xdr:row>
      <xdr:rowOff>134813</xdr:rowOff>
    </xdr:to>
    <xdr:sp macro="" textlink="">
      <xdr:nvSpPr>
        <xdr:cNvPr id="863" name="楕円 862"/>
        <xdr:cNvSpPr/>
      </xdr:nvSpPr>
      <xdr:spPr>
        <a:xfrm>
          <a:off x="21272500" y="1289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125940</xdr:rowOff>
    </xdr:from>
    <xdr:ext cx="534377" cy="259045"/>
    <xdr:sp macro="" textlink="">
      <xdr:nvSpPr>
        <xdr:cNvPr id="864" name="テキスト ボックス 863"/>
        <xdr:cNvSpPr txBox="1"/>
      </xdr:nvSpPr>
      <xdr:spPr>
        <a:xfrm>
          <a:off x="21056111" y="1298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63526</xdr:rowOff>
    </xdr:from>
    <xdr:to>
      <xdr:col>107</xdr:col>
      <xdr:colOff>101600</xdr:colOff>
      <xdr:row>75</xdr:row>
      <xdr:rowOff>165125</xdr:rowOff>
    </xdr:to>
    <xdr:sp macro="" textlink="">
      <xdr:nvSpPr>
        <xdr:cNvPr id="865" name="楕円 864"/>
        <xdr:cNvSpPr/>
      </xdr:nvSpPr>
      <xdr:spPr>
        <a:xfrm>
          <a:off x="20383500" y="129222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156252</xdr:rowOff>
    </xdr:from>
    <xdr:ext cx="534377" cy="259045"/>
    <xdr:sp macro="" textlink="">
      <xdr:nvSpPr>
        <xdr:cNvPr id="866" name="テキスト ボックス 865"/>
        <xdr:cNvSpPr txBox="1"/>
      </xdr:nvSpPr>
      <xdr:spPr>
        <a:xfrm>
          <a:off x="20167111" y="1301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146278</xdr:rowOff>
    </xdr:from>
    <xdr:to>
      <xdr:col>102</xdr:col>
      <xdr:colOff>165100</xdr:colOff>
      <xdr:row>76</xdr:row>
      <xdr:rowOff>76428</xdr:rowOff>
    </xdr:to>
    <xdr:sp macro="" textlink="">
      <xdr:nvSpPr>
        <xdr:cNvPr id="867" name="楕円 866"/>
        <xdr:cNvSpPr/>
      </xdr:nvSpPr>
      <xdr:spPr>
        <a:xfrm>
          <a:off x="19494500" y="1300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67555</xdr:rowOff>
    </xdr:from>
    <xdr:ext cx="534377" cy="259045"/>
    <xdr:sp macro="" textlink="">
      <xdr:nvSpPr>
        <xdr:cNvPr id="868" name="テキスト ボックス 867"/>
        <xdr:cNvSpPr txBox="1"/>
      </xdr:nvSpPr>
      <xdr:spPr>
        <a:xfrm>
          <a:off x="19278111" y="1309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80625</xdr:rowOff>
    </xdr:from>
    <xdr:to>
      <xdr:col>98</xdr:col>
      <xdr:colOff>38100</xdr:colOff>
      <xdr:row>77</xdr:row>
      <xdr:rowOff>10775</xdr:rowOff>
    </xdr:to>
    <xdr:sp macro="" textlink="">
      <xdr:nvSpPr>
        <xdr:cNvPr id="869" name="楕円 868"/>
        <xdr:cNvSpPr/>
      </xdr:nvSpPr>
      <xdr:spPr>
        <a:xfrm>
          <a:off x="18605500" y="131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1902</xdr:rowOff>
    </xdr:from>
    <xdr:ext cx="534377" cy="259045"/>
    <xdr:sp macro="" textlink="">
      <xdr:nvSpPr>
        <xdr:cNvPr id="870" name="テキスト ボックス 869"/>
        <xdr:cNvSpPr txBox="1"/>
      </xdr:nvSpPr>
      <xdr:spPr>
        <a:xfrm>
          <a:off x="18389111" y="1320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446,274</a:t>
          </a:r>
          <a:r>
            <a:rPr kumimoji="1" lang="ja-JP" altLang="en-US" sz="1300">
              <a:latin typeface="ＭＳ Ｐゴシック" panose="020B0600070205080204" pitchFamily="50" charset="-128"/>
              <a:ea typeface="ＭＳ Ｐゴシック" panose="020B0600070205080204" pitchFamily="50" charset="-128"/>
            </a:rPr>
            <a:t>円となっています。類似団体平均と比較してコストが割合が高い構成項目は、扶助費及び維持補修費、普通建設事業費などが上げられます。</a:t>
          </a:r>
        </a:p>
        <a:p>
          <a:r>
            <a:rPr kumimoji="1" lang="ja-JP" altLang="en-US" sz="1300">
              <a:latin typeface="ＭＳ Ｐゴシック" panose="020B0600070205080204" pitchFamily="50" charset="-128"/>
              <a:ea typeface="ＭＳ Ｐゴシック" panose="020B0600070205080204" pitchFamily="50" charset="-128"/>
            </a:rPr>
            <a:t>　扶助費が類似団体より高止まりしているのは当市は製造業を中心とした工業都市で、不安定な雇用状態にある者が多く、生活保護率が高いことなどが要因と考えられます。</a:t>
          </a:r>
        </a:p>
        <a:p>
          <a:r>
            <a:rPr kumimoji="1" lang="ja-JP" altLang="en-US" sz="1300">
              <a:latin typeface="ＭＳ Ｐゴシック" panose="020B0600070205080204" pitchFamily="50" charset="-128"/>
              <a:ea typeface="ＭＳ Ｐゴシック" panose="020B0600070205080204" pitchFamily="50" charset="-128"/>
            </a:rPr>
            <a:t>　また、維持補修費の割合が高いのは、降雪地域のため除雪費用がかかることに加え、人口一人当たりの公営住宅管理戸数が多いことなどが要因と考えられます。</a:t>
          </a:r>
        </a:p>
        <a:p>
          <a:r>
            <a:rPr kumimoji="1" lang="ja-JP" altLang="en-US" sz="1300">
              <a:latin typeface="ＭＳ Ｐゴシック" panose="020B0600070205080204" pitchFamily="50" charset="-128"/>
              <a:ea typeface="ＭＳ Ｐゴシック" panose="020B0600070205080204" pitchFamily="50" charset="-128"/>
            </a:rPr>
            <a:t>　今後は公共施設管理計画や苫小牧市営住宅整備計画をもとに将来の人口動向や財政状況を踏まえ、公共施設等の総量の抑制のほか、施設の統廃合や集約化の推進により保有量の適正化を図り、</a:t>
          </a:r>
        </a:p>
        <a:p>
          <a:r>
            <a:rPr kumimoji="1" lang="ja-JP" altLang="en-US" sz="1300">
              <a:latin typeface="ＭＳ Ｐゴシック" panose="020B0600070205080204" pitchFamily="50" charset="-128"/>
              <a:ea typeface="ＭＳ Ｐゴシック" panose="020B0600070205080204" pitchFamily="50" charset="-128"/>
            </a:rPr>
            <a:t>効率的な施設の維持・整備に努めます。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北海道苫小牧市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172,373
171,846
561.57
78,596,523
76,925,526
1,551,789
39,395,740
82,579,269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133169</xdr:rowOff>
    </xdr:from>
    <xdr:to>
      <xdr:col>24</xdr:col>
      <xdr:colOff>62865</xdr:colOff>
      <xdr:row>39</xdr:row>
      <xdr:rowOff>106499</xdr:rowOff>
    </xdr:to>
    <xdr:cxnSp macro="">
      <xdr:nvCxnSpPr>
        <xdr:cNvPr id="58" name="直線コネクタ 57"/>
        <xdr:cNvCxnSpPr/>
      </xdr:nvCxnSpPr>
      <xdr:spPr>
        <a:xfrm flipV="1">
          <a:off x="4633595" y="5276669"/>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110326</xdr:rowOff>
    </xdr:from>
    <xdr:ext cx="469744" cy="259045"/>
    <xdr:sp macro="" textlink="">
      <xdr:nvSpPr>
        <xdr:cNvPr id="59" name="議会費最小値テキスト"/>
        <xdr:cNvSpPr txBox="1"/>
      </xdr:nvSpPr>
      <xdr:spPr>
        <a:xfrm>
          <a:off x="4686300" y="679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106499</xdr:rowOff>
    </xdr:from>
    <xdr:to>
      <xdr:col>24</xdr:col>
      <xdr:colOff>152400</xdr:colOff>
      <xdr:row>39</xdr:row>
      <xdr:rowOff>106499</xdr:rowOff>
    </xdr:to>
    <xdr:cxnSp macro="">
      <xdr:nvCxnSpPr>
        <xdr:cNvPr id="60" name="直線コネクタ 59"/>
        <xdr:cNvCxnSpPr/>
      </xdr:nvCxnSpPr>
      <xdr:spPr>
        <a:xfrm>
          <a:off x="4546600" y="67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79846</xdr:rowOff>
    </xdr:from>
    <xdr:ext cx="469744" cy="259045"/>
    <xdr:sp macro="" textlink="">
      <xdr:nvSpPr>
        <xdr:cNvPr id="61" name="議会費最大値テキスト"/>
        <xdr:cNvSpPr txBox="1"/>
      </xdr:nvSpPr>
      <xdr:spPr>
        <a:xfrm>
          <a:off x="4686300" y="505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133169</xdr:rowOff>
    </xdr:from>
    <xdr:to>
      <xdr:col>24</xdr:col>
      <xdr:colOff>152400</xdr:colOff>
      <xdr:row>30</xdr:row>
      <xdr:rowOff>133169</xdr:rowOff>
    </xdr:to>
    <xdr:cxnSp macro="">
      <xdr:nvCxnSpPr>
        <xdr:cNvPr id="62" name="直線コネクタ 61"/>
        <xdr:cNvCxnSpPr/>
      </xdr:nvCxnSpPr>
      <xdr:spPr>
        <a:xfrm>
          <a:off x="4546600" y="527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138611</xdr:rowOff>
    </xdr:from>
    <xdr:to>
      <xdr:col>24</xdr:col>
      <xdr:colOff>63500</xdr:colOff>
      <xdr:row>35</xdr:row>
      <xdr:rowOff>907</xdr:rowOff>
    </xdr:to>
    <xdr:cxnSp macro="">
      <xdr:nvCxnSpPr>
        <xdr:cNvPr id="63" name="直線コネクタ 62"/>
        <xdr:cNvCxnSpPr/>
      </xdr:nvCxnSpPr>
      <xdr:spPr>
        <a:xfrm>
          <a:off x="3797300" y="5967911"/>
          <a:ext cx="8382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85288</xdr:rowOff>
    </xdr:from>
    <xdr:ext cx="469744" cy="259045"/>
    <xdr:sp macro="" textlink="">
      <xdr:nvSpPr>
        <xdr:cNvPr id="64" name="議会費平均値テキスト"/>
        <xdr:cNvSpPr txBox="1"/>
      </xdr:nvSpPr>
      <xdr:spPr>
        <a:xfrm>
          <a:off x="4686300" y="6086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106861</xdr:rowOff>
    </xdr:from>
    <xdr:to>
      <xdr:col>24</xdr:col>
      <xdr:colOff>114300</xdr:colOff>
      <xdr:row>36</xdr:row>
      <xdr:rowOff>37011</xdr:rowOff>
    </xdr:to>
    <xdr:sp macro="" textlink="">
      <xdr:nvSpPr>
        <xdr:cNvPr id="65" name="フローチャート: 判断 64"/>
        <xdr:cNvSpPr/>
      </xdr:nvSpPr>
      <xdr:spPr>
        <a:xfrm>
          <a:off x="4584700" y="61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9616</xdr:rowOff>
    </xdr:from>
    <xdr:to>
      <xdr:col>19</xdr:col>
      <xdr:colOff>177800</xdr:colOff>
      <xdr:row>34</xdr:row>
      <xdr:rowOff>138611</xdr:rowOff>
    </xdr:to>
    <xdr:cxnSp macro="">
      <xdr:nvCxnSpPr>
        <xdr:cNvPr id="66" name="直線コネクタ 65"/>
        <xdr:cNvCxnSpPr/>
      </xdr:nvCxnSpPr>
      <xdr:spPr>
        <a:xfrm>
          <a:off x="2908300" y="5667466"/>
          <a:ext cx="889000" cy="30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98153</xdr:rowOff>
    </xdr:from>
    <xdr:to>
      <xdr:col>20</xdr:col>
      <xdr:colOff>38100</xdr:colOff>
      <xdr:row>36</xdr:row>
      <xdr:rowOff>28303</xdr:rowOff>
    </xdr:to>
    <xdr:sp macro="" textlink="">
      <xdr:nvSpPr>
        <xdr:cNvPr id="67" name="フローチャート: 判断 66"/>
        <xdr:cNvSpPr/>
      </xdr:nvSpPr>
      <xdr:spPr>
        <a:xfrm>
          <a:off x="3746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19430</xdr:rowOff>
    </xdr:from>
    <xdr:ext cx="469744" cy="259045"/>
    <xdr:sp macro="" textlink="">
      <xdr:nvSpPr>
        <xdr:cNvPr id="68" name="テキスト ボックス 67"/>
        <xdr:cNvSpPr txBox="1"/>
      </xdr:nvSpPr>
      <xdr:spPr>
        <a:xfrm>
          <a:off x="3562428" y="619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132080</xdr:rowOff>
    </xdr:from>
    <xdr:to>
      <xdr:col>15</xdr:col>
      <xdr:colOff>50800</xdr:colOff>
      <xdr:row>33</xdr:row>
      <xdr:rowOff>9616</xdr:rowOff>
    </xdr:to>
    <xdr:cxnSp macro="">
      <xdr:nvCxnSpPr>
        <xdr:cNvPr id="69" name="直線コネクタ 68"/>
        <xdr:cNvCxnSpPr/>
      </xdr:nvCxnSpPr>
      <xdr:spPr>
        <a:xfrm>
          <a:off x="2019300" y="561848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92166</xdr:rowOff>
    </xdr:from>
    <xdr:to>
      <xdr:col>15</xdr:col>
      <xdr:colOff>101600</xdr:colOff>
      <xdr:row>35</xdr:row>
      <xdr:rowOff>22316</xdr:rowOff>
    </xdr:to>
    <xdr:sp macro="" textlink="">
      <xdr:nvSpPr>
        <xdr:cNvPr id="70" name="フローチャート: 判断 69"/>
        <xdr:cNvSpPr/>
      </xdr:nvSpPr>
      <xdr:spPr>
        <a:xfrm>
          <a:off x="2857500" y="59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13443</xdr:rowOff>
    </xdr:from>
    <xdr:ext cx="469744" cy="259045"/>
    <xdr:sp macro="" textlink="">
      <xdr:nvSpPr>
        <xdr:cNvPr id="71" name="テキスト ボックス 70"/>
        <xdr:cNvSpPr txBox="1"/>
      </xdr:nvSpPr>
      <xdr:spPr>
        <a:xfrm>
          <a:off x="2673428" y="60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132080</xdr:rowOff>
    </xdr:from>
    <xdr:to>
      <xdr:col>10</xdr:col>
      <xdr:colOff>114300</xdr:colOff>
      <xdr:row>32</xdr:row>
      <xdr:rowOff>159294</xdr:rowOff>
    </xdr:to>
    <xdr:cxnSp macro="">
      <xdr:nvCxnSpPr>
        <xdr:cNvPr id="72" name="直線コネクタ 71"/>
        <xdr:cNvCxnSpPr/>
      </xdr:nvCxnSpPr>
      <xdr:spPr>
        <a:xfrm flipV="1">
          <a:off x="1130300" y="5618480"/>
          <a:ext cx="8890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113937</xdr:rowOff>
    </xdr:from>
    <xdr:to>
      <xdr:col>10</xdr:col>
      <xdr:colOff>165100</xdr:colOff>
      <xdr:row>35</xdr:row>
      <xdr:rowOff>44087</xdr:rowOff>
    </xdr:to>
    <xdr:sp macro="" textlink="">
      <xdr:nvSpPr>
        <xdr:cNvPr id="73" name="フローチャート: 判断 72"/>
        <xdr:cNvSpPr/>
      </xdr:nvSpPr>
      <xdr:spPr>
        <a:xfrm>
          <a:off x="1968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35214</xdr:rowOff>
    </xdr:from>
    <xdr:ext cx="469744" cy="259045"/>
    <xdr:sp macro="" textlink="">
      <xdr:nvSpPr>
        <xdr:cNvPr id="74" name="テキスト ボックス 73"/>
        <xdr:cNvSpPr txBox="1"/>
      </xdr:nvSpPr>
      <xdr:spPr>
        <a:xfrm>
          <a:off x="1784428" y="60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132443</xdr:rowOff>
    </xdr:from>
    <xdr:to>
      <xdr:col>6</xdr:col>
      <xdr:colOff>38100</xdr:colOff>
      <xdr:row>35</xdr:row>
      <xdr:rowOff>62593</xdr:rowOff>
    </xdr:to>
    <xdr:sp macro="" textlink="">
      <xdr:nvSpPr>
        <xdr:cNvPr id="75" name="フローチャート: 判断 74"/>
        <xdr:cNvSpPr/>
      </xdr:nvSpPr>
      <xdr:spPr>
        <a:xfrm>
          <a:off x="1079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53720</xdr:rowOff>
    </xdr:from>
    <xdr:ext cx="469744" cy="259045"/>
    <xdr:sp macro="" textlink="">
      <xdr:nvSpPr>
        <xdr:cNvPr id="76" name="テキスト ボックス 75"/>
        <xdr:cNvSpPr txBox="1"/>
      </xdr:nvSpPr>
      <xdr:spPr>
        <a:xfrm>
          <a:off x="895428"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121557</xdr:rowOff>
    </xdr:from>
    <xdr:to>
      <xdr:col>24</xdr:col>
      <xdr:colOff>114300</xdr:colOff>
      <xdr:row>35</xdr:row>
      <xdr:rowOff>51707</xdr:rowOff>
    </xdr:to>
    <xdr:sp macro="" textlink="">
      <xdr:nvSpPr>
        <xdr:cNvPr id="82" name="楕円 81"/>
        <xdr:cNvSpPr/>
      </xdr:nvSpPr>
      <xdr:spPr>
        <a:xfrm>
          <a:off x="45847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144434</xdr:rowOff>
    </xdr:from>
    <xdr:ext cx="469744" cy="259045"/>
    <xdr:sp macro="" textlink="">
      <xdr:nvSpPr>
        <xdr:cNvPr id="83" name="議会費該当値テキスト"/>
        <xdr:cNvSpPr txBox="1"/>
      </xdr:nvSpPr>
      <xdr:spPr>
        <a:xfrm>
          <a:off x="4686300" y="580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87811</xdr:rowOff>
    </xdr:from>
    <xdr:to>
      <xdr:col>20</xdr:col>
      <xdr:colOff>38100</xdr:colOff>
      <xdr:row>35</xdr:row>
      <xdr:rowOff>17961</xdr:rowOff>
    </xdr:to>
    <xdr:sp macro="" textlink="">
      <xdr:nvSpPr>
        <xdr:cNvPr id="84" name="楕円 83"/>
        <xdr:cNvSpPr/>
      </xdr:nvSpPr>
      <xdr:spPr>
        <a:xfrm>
          <a:off x="3746500" y="591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34488</xdr:rowOff>
    </xdr:from>
    <xdr:ext cx="469744" cy="259045"/>
    <xdr:sp macro="" textlink="">
      <xdr:nvSpPr>
        <xdr:cNvPr id="85" name="テキスト ボックス 84"/>
        <xdr:cNvSpPr txBox="1"/>
      </xdr:nvSpPr>
      <xdr:spPr>
        <a:xfrm>
          <a:off x="3562428" y="569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130266</xdr:rowOff>
    </xdr:from>
    <xdr:to>
      <xdr:col>15</xdr:col>
      <xdr:colOff>101600</xdr:colOff>
      <xdr:row>33</xdr:row>
      <xdr:rowOff>60416</xdr:rowOff>
    </xdr:to>
    <xdr:sp macro="" textlink="">
      <xdr:nvSpPr>
        <xdr:cNvPr id="86" name="楕円 85"/>
        <xdr:cNvSpPr/>
      </xdr:nvSpPr>
      <xdr:spPr>
        <a:xfrm>
          <a:off x="2857500" y="56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76943</xdr:rowOff>
    </xdr:from>
    <xdr:ext cx="469744" cy="259045"/>
    <xdr:sp macro="" textlink="">
      <xdr:nvSpPr>
        <xdr:cNvPr id="87" name="テキスト ボックス 86"/>
        <xdr:cNvSpPr txBox="1"/>
      </xdr:nvSpPr>
      <xdr:spPr>
        <a:xfrm>
          <a:off x="2673428" y="53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81280</xdr:rowOff>
    </xdr:from>
    <xdr:to>
      <xdr:col>10</xdr:col>
      <xdr:colOff>165100</xdr:colOff>
      <xdr:row>33</xdr:row>
      <xdr:rowOff>11430</xdr:rowOff>
    </xdr:to>
    <xdr:sp macro="" textlink="">
      <xdr:nvSpPr>
        <xdr:cNvPr id="88" name="楕円 87"/>
        <xdr:cNvSpPr/>
      </xdr:nvSpPr>
      <xdr:spPr>
        <a:xfrm>
          <a:off x="1968500" y="55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27957</xdr:rowOff>
    </xdr:from>
    <xdr:ext cx="469744" cy="259045"/>
    <xdr:sp macro="" textlink="">
      <xdr:nvSpPr>
        <xdr:cNvPr id="89" name="テキスト ボックス 88"/>
        <xdr:cNvSpPr txBox="1"/>
      </xdr:nvSpPr>
      <xdr:spPr>
        <a:xfrm>
          <a:off x="1784428" y="53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108494</xdr:rowOff>
    </xdr:from>
    <xdr:to>
      <xdr:col>6</xdr:col>
      <xdr:colOff>38100</xdr:colOff>
      <xdr:row>33</xdr:row>
      <xdr:rowOff>38644</xdr:rowOff>
    </xdr:to>
    <xdr:sp macro="" textlink="">
      <xdr:nvSpPr>
        <xdr:cNvPr id="90" name="楕円 89"/>
        <xdr:cNvSpPr/>
      </xdr:nvSpPr>
      <xdr:spPr>
        <a:xfrm>
          <a:off x="1079500" y="55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55171</xdr:rowOff>
    </xdr:from>
    <xdr:ext cx="469744" cy="259045"/>
    <xdr:sp macro="" textlink="">
      <xdr:nvSpPr>
        <xdr:cNvPr id="91" name="テキスト ボックス 90"/>
        <xdr:cNvSpPr txBox="1"/>
      </xdr:nvSpPr>
      <xdr:spPr>
        <a:xfrm>
          <a:off x="895428" y="537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25971</xdr:rowOff>
    </xdr:from>
    <xdr:to>
      <xdr:col>24</xdr:col>
      <xdr:colOff>62865</xdr:colOff>
      <xdr:row>59</xdr:row>
      <xdr:rowOff>9913</xdr:rowOff>
    </xdr:to>
    <xdr:cxnSp macro="">
      <xdr:nvCxnSpPr>
        <xdr:cNvPr id="116" name="直線コネクタ 115"/>
        <xdr:cNvCxnSpPr/>
      </xdr:nvCxnSpPr>
      <xdr:spPr>
        <a:xfrm flipV="1">
          <a:off x="4633595" y="8598471"/>
          <a:ext cx="1270" cy="152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13740</xdr:rowOff>
    </xdr:from>
    <xdr:ext cx="534377" cy="259045"/>
    <xdr:sp macro="" textlink="">
      <xdr:nvSpPr>
        <xdr:cNvPr id="117" name="総務費最小値テキスト"/>
        <xdr:cNvSpPr txBox="1"/>
      </xdr:nvSpPr>
      <xdr:spPr>
        <a:xfrm>
          <a:off x="4686300" y="101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9913</xdr:rowOff>
    </xdr:from>
    <xdr:to>
      <xdr:col>24</xdr:col>
      <xdr:colOff>152400</xdr:colOff>
      <xdr:row>59</xdr:row>
      <xdr:rowOff>9913</xdr:rowOff>
    </xdr:to>
    <xdr:cxnSp macro="">
      <xdr:nvCxnSpPr>
        <xdr:cNvPr id="118" name="直線コネクタ 117"/>
        <xdr:cNvCxnSpPr/>
      </xdr:nvCxnSpPr>
      <xdr:spPr>
        <a:xfrm>
          <a:off x="4546600" y="1012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144098</xdr:rowOff>
    </xdr:from>
    <xdr:ext cx="599010" cy="259045"/>
    <xdr:sp macro="" textlink="">
      <xdr:nvSpPr>
        <xdr:cNvPr id="119" name="総務費最大値テキスト"/>
        <xdr:cNvSpPr txBox="1"/>
      </xdr:nvSpPr>
      <xdr:spPr>
        <a:xfrm>
          <a:off x="4686300" y="837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25971</xdr:rowOff>
    </xdr:from>
    <xdr:to>
      <xdr:col>24</xdr:col>
      <xdr:colOff>152400</xdr:colOff>
      <xdr:row>50</xdr:row>
      <xdr:rowOff>25971</xdr:rowOff>
    </xdr:to>
    <xdr:cxnSp macro="">
      <xdr:nvCxnSpPr>
        <xdr:cNvPr id="120" name="直線コネクタ 119"/>
        <xdr:cNvCxnSpPr/>
      </xdr:nvCxnSpPr>
      <xdr:spPr>
        <a:xfrm>
          <a:off x="4546600" y="859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17056</xdr:rowOff>
    </xdr:from>
    <xdr:to>
      <xdr:col>24</xdr:col>
      <xdr:colOff>63500</xdr:colOff>
      <xdr:row>57</xdr:row>
      <xdr:rowOff>16637</xdr:rowOff>
    </xdr:to>
    <xdr:cxnSp macro="">
      <xdr:nvCxnSpPr>
        <xdr:cNvPr id="121" name="直線コネクタ 120"/>
        <xdr:cNvCxnSpPr/>
      </xdr:nvCxnSpPr>
      <xdr:spPr>
        <a:xfrm flipV="1">
          <a:off x="3797300" y="9618256"/>
          <a:ext cx="838200" cy="17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78281</xdr:rowOff>
    </xdr:from>
    <xdr:ext cx="534377" cy="259045"/>
    <xdr:sp macro="" textlink="">
      <xdr:nvSpPr>
        <xdr:cNvPr id="122" name="総務費平均値テキスト"/>
        <xdr:cNvSpPr txBox="1"/>
      </xdr:nvSpPr>
      <xdr:spPr>
        <a:xfrm>
          <a:off x="4686300" y="9679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99854</xdr:rowOff>
    </xdr:from>
    <xdr:to>
      <xdr:col>24</xdr:col>
      <xdr:colOff>114300</xdr:colOff>
      <xdr:row>57</xdr:row>
      <xdr:rowOff>30004</xdr:rowOff>
    </xdr:to>
    <xdr:sp macro="" textlink="">
      <xdr:nvSpPr>
        <xdr:cNvPr id="123" name="フローチャート: 判断 122"/>
        <xdr:cNvSpPr/>
      </xdr:nvSpPr>
      <xdr:spPr>
        <a:xfrm>
          <a:off x="4584700" y="97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83579</xdr:rowOff>
    </xdr:from>
    <xdr:to>
      <xdr:col>19</xdr:col>
      <xdr:colOff>177800</xdr:colOff>
      <xdr:row>57</xdr:row>
      <xdr:rowOff>16637</xdr:rowOff>
    </xdr:to>
    <xdr:cxnSp macro="">
      <xdr:nvCxnSpPr>
        <xdr:cNvPr id="124" name="直線コネクタ 123"/>
        <xdr:cNvCxnSpPr/>
      </xdr:nvCxnSpPr>
      <xdr:spPr>
        <a:xfrm>
          <a:off x="2908300" y="9513329"/>
          <a:ext cx="889000" cy="27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151117</xdr:rowOff>
    </xdr:from>
    <xdr:to>
      <xdr:col>20</xdr:col>
      <xdr:colOff>38100</xdr:colOff>
      <xdr:row>57</xdr:row>
      <xdr:rowOff>81267</xdr:rowOff>
    </xdr:to>
    <xdr:sp macro="" textlink="">
      <xdr:nvSpPr>
        <xdr:cNvPr id="125" name="フローチャート: 判断 124"/>
        <xdr:cNvSpPr/>
      </xdr:nvSpPr>
      <xdr:spPr>
        <a:xfrm>
          <a:off x="37465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72394</xdr:rowOff>
    </xdr:from>
    <xdr:ext cx="534377" cy="259045"/>
    <xdr:sp macro="" textlink="">
      <xdr:nvSpPr>
        <xdr:cNvPr id="126" name="テキスト ボックス 125"/>
        <xdr:cNvSpPr txBox="1"/>
      </xdr:nvSpPr>
      <xdr:spPr>
        <a:xfrm>
          <a:off x="3530111" y="98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83579</xdr:rowOff>
    </xdr:from>
    <xdr:to>
      <xdr:col>15</xdr:col>
      <xdr:colOff>50800</xdr:colOff>
      <xdr:row>56</xdr:row>
      <xdr:rowOff>72130</xdr:rowOff>
    </xdr:to>
    <xdr:cxnSp macro="">
      <xdr:nvCxnSpPr>
        <xdr:cNvPr id="127" name="直線コネクタ 126"/>
        <xdr:cNvCxnSpPr/>
      </xdr:nvCxnSpPr>
      <xdr:spPr>
        <a:xfrm flipV="1">
          <a:off x="2019300" y="9513329"/>
          <a:ext cx="889000" cy="16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169291</xdr:rowOff>
    </xdr:from>
    <xdr:to>
      <xdr:col>15</xdr:col>
      <xdr:colOff>101600</xdr:colOff>
      <xdr:row>57</xdr:row>
      <xdr:rowOff>99441</xdr:rowOff>
    </xdr:to>
    <xdr:sp macro="" textlink="">
      <xdr:nvSpPr>
        <xdr:cNvPr id="128" name="フローチャート: 判断 127"/>
        <xdr:cNvSpPr/>
      </xdr:nvSpPr>
      <xdr:spPr>
        <a:xfrm>
          <a:off x="2857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90568</xdr:rowOff>
    </xdr:from>
    <xdr:ext cx="534377" cy="259045"/>
    <xdr:sp macro="" textlink="">
      <xdr:nvSpPr>
        <xdr:cNvPr id="129" name="テキスト ボックス 128"/>
        <xdr:cNvSpPr txBox="1"/>
      </xdr:nvSpPr>
      <xdr:spPr>
        <a:xfrm>
          <a:off x="2641111" y="986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56528</xdr:rowOff>
    </xdr:from>
    <xdr:to>
      <xdr:col>10</xdr:col>
      <xdr:colOff>114300</xdr:colOff>
      <xdr:row>56</xdr:row>
      <xdr:rowOff>72130</xdr:rowOff>
    </xdr:to>
    <xdr:cxnSp macro="">
      <xdr:nvCxnSpPr>
        <xdr:cNvPr id="130" name="直線コネクタ 129"/>
        <xdr:cNvCxnSpPr/>
      </xdr:nvCxnSpPr>
      <xdr:spPr>
        <a:xfrm>
          <a:off x="1130300" y="9657728"/>
          <a:ext cx="889000" cy="1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146565</xdr:rowOff>
    </xdr:from>
    <xdr:to>
      <xdr:col>10</xdr:col>
      <xdr:colOff>165100</xdr:colOff>
      <xdr:row>57</xdr:row>
      <xdr:rowOff>76715</xdr:rowOff>
    </xdr:to>
    <xdr:sp macro="" textlink="">
      <xdr:nvSpPr>
        <xdr:cNvPr id="131" name="フローチャート: 判断 130"/>
        <xdr:cNvSpPr/>
      </xdr:nvSpPr>
      <xdr:spPr>
        <a:xfrm>
          <a:off x="1968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67842</xdr:rowOff>
    </xdr:from>
    <xdr:ext cx="534377" cy="259045"/>
    <xdr:sp macro="" textlink="">
      <xdr:nvSpPr>
        <xdr:cNvPr id="132" name="テキスト ボックス 131"/>
        <xdr:cNvSpPr txBox="1"/>
      </xdr:nvSpPr>
      <xdr:spPr>
        <a:xfrm>
          <a:off x="1752111" y="98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140812</xdr:rowOff>
    </xdr:from>
    <xdr:to>
      <xdr:col>6</xdr:col>
      <xdr:colOff>38100</xdr:colOff>
      <xdr:row>56</xdr:row>
      <xdr:rowOff>70962</xdr:rowOff>
    </xdr:to>
    <xdr:sp macro="" textlink="">
      <xdr:nvSpPr>
        <xdr:cNvPr id="133" name="フローチャート: 判断 132"/>
        <xdr:cNvSpPr/>
      </xdr:nvSpPr>
      <xdr:spPr>
        <a:xfrm>
          <a:off x="1079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87489</xdr:rowOff>
    </xdr:from>
    <xdr:ext cx="534377" cy="259045"/>
    <xdr:sp macro="" textlink="">
      <xdr:nvSpPr>
        <xdr:cNvPr id="134" name="テキスト ボックス 133"/>
        <xdr:cNvSpPr txBox="1"/>
      </xdr:nvSpPr>
      <xdr:spPr>
        <a:xfrm>
          <a:off x="863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137706</xdr:rowOff>
    </xdr:from>
    <xdr:to>
      <xdr:col>24</xdr:col>
      <xdr:colOff>114300</xdr:colOff>
      <xdr:row>56</xdr:row>
      <xdr:rowOff>67856</xdr:rowOff>
    </xdr:to>
    <xdr:sp macro="" textlink="">
      <xdr:nvSpPr>
        <xdr:cNvPr id="140" name="楕円 139"/>
        <xdr:cNvSpPr/>
      </xdr:nvSpPr>
      <xdr:spPr>
        <a:xfrm>
          <a:off x="4584700" y="95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160583</xdr:rowOff>
    </xdr:from>
    <xdr:ext cx="534377" cy="259045"/>
    <xdr:sp macro="" textlink="">
      <xdr:nvSpPr>
        <xdr:cNvPr id="141" name="総務費該当値テキスト"/>
        <xdr:cNvSpPr txBox="1"/>
      </xdr:nvSpPr>
      <xdr:spPr>
        <a:xfrm>
          <a:off x="4686300" y="941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137287</xdr:rowOff>
    </xdr:from>
    <xdr:to>
      <xdr:col>20</xdr:col>
      <xdr:colOff>38100</xdr:colOff>
      <xdr:row>57</xdr:row>
      <xdr:rowOff>67437</xdr:rowOff>
    </xdr:to>
    <xdr:sp macro="" textlink="">
      <xdr:nvSpPr>
        <xdr:cNvPr id="142" name="楕円 141"/>
        <xdr:cNvSpPr/>
      </xdr:nvSpPr>
      <xdr:spPr>
        <a:xfrm>
          <a:off x="3746500" y="973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83964</xdr:rowOff>
    </xdr:from>
    <xdr:ext cx="534377" cy="259045"/>
    <xdr:sp macro="" textlink="">
      <xdr:nvSpPr>
        <xdr:cNvPr id="143" name="テキスト ボックス 142"/>
        <xdr:cNvSpPr txBox="1"/>
      </xdr:nvSpPr>
      <xdr:spPr>
        <a:xfrm>
          <a:off x="3530111" y="951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32779</xdr:rowOff>
    </xdr:from>
    <xdr:to>
      <xdr:col>15</xdr:col>
      <xdr:colOff>101600</xdr:colOff>
      <xdr:row>55</xdr:row>
      <xdr:rowOff>134379</xdr:rowOff>
    </xdr:to>
    <xdr:sp macro="" textlink="">
      <xdr:nvSpPr>
        <xdr:cNvPr id="144" name="楕円 143"/>
        <xdr:cNvSpPr/>
      </xdr:nvSpPr>
      <xdr:spPr>
        <a:xfrm>
          <a:off x="2857500" y="94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150906</xdr:rowOff>
    </xdr:from>
    <xdr:ext cx="534377" cy="259045"/>
    <xdr:sp macro="" textlink="">
      <xdr:nvSpPr>
        <xdr:cNvPr id="145" name="テキスト ボックス 144"/>
        <xdr:cNvSpPr txBox="1"/>
      </xdr:nvSpPr>
      <xdr:spPr>
        <a:xfrm>
          <a:off x="2641111" y="923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21330</xdr:rowOff>
    </xdr:from>
    <xdr:to>
      <xdr:col>10</xdr:col>
      <xdr:colOff>165100</xdr:colOff>
      <xdr:row>56</xdr:row>
      <xdr:rowOff>122930</xdr:rowOff>
    </xdr:to>
    <xdr:sp macro="" textlink="">
      <xdr:nvSpPr>
        <xdr:cNvPr id="146" name="楕円 145"/>
        <xdr:cNvSpPr/>
      </xdr:nvSpPr>
      <xdr:spPr>
        <a:xfrm>
          <a:off x="1968500" y="962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139457</xdr:rowOff>
    </xdr:from>
    <xdr:ext cx="534377" cy="259045"/>
    <xdr:sp macro="" textlink="">
      <xdr:nvSpPr>
        <xdr:cNvPr id="147" name="テキスト ボックス 146"/>
        <xdr:cNvSpPr txBox="1"/>
      </xdr:nvSpPr>
      <xdr:spPr>
        <a:xfrm>
          <a:off x="1752111" y="939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5728</xdr:rowOff>
    </xdr:from>
    <xdr:to>
      <xdr:col>6</xdr:col>
      <xdr:colOff>38100</xdr:colOff>
      <xdr:row>56</xdr:row>
      <xdr:rowOff>107328</xdr:rowOff>
    </xdr:to>
    <xdr:sp macro="" textlink="">
      <xdr:nvSpPr>
        <xdr:cNvPr id="148" name="楕円 147"/>
        <xdr:cNvSpPr/>
      </xdr:nvSpPr>
      <xdr:spPr>
        <a:xfrm>
          <a:off x="1079500" y="960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98455</xdr:rowOff>
    </xdr:from>
    <xdr:ext cx="534377" cy="259045"/>
    <xdr:sp macro="" textlink="">
      <xdr:nvSpPr>
        <xdr:cNvPr id="149" name="テキスト ボックス 148"/>
        <xdr:cNvSpPr txBox="1"/>
      </xdr:nvSpPr>
      <xdr:spPr>
        <a:xfrm>
          <a:off x="863111" y="969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87503</xdr:rowOff>
    </xdr:from>
    <xdr:to>
      <xdr:col>24</xdr:col>
      <xdr:colOff>62865</xdr:colOff>
      <xdr:row>78</xdr:row>
      <xdr:rowOff>82550</xdr:rowOff>
    </xdr:to>
    <xdr:cxnSp macro="">
      <xdr:nvCxnSpPr>
        <xdr:cNvPr id="176" name="直線コネクタ 175"/>
        <xdr:cNvCxnSpPr/>
      </xdr:nvCxnSpPr>
      <xdr:spPr>
        <a:xfrm flipV="1">
          <a:off x="4633595" y="12089003"/>
          <a:ext cx="1270" cy="136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86377</xdr:rowOff>
    </xdr:from>
    <xdr:ext cx="599010" cy="259045"/>
    <xdr:sp macro="" textlink="">
      <xdr:nvSpPr>
        <xdr:cNvPr id="177" name="民生費最小値テキスト"/>
        <xdr:cNvSpPr txBox="1"/>
      </xdr:nvSpPr>
      <xdr:spPr>
        <a:xfrm>
          <a:off x="4686300" y="1345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82550</xdr:rowOff>
    </xdr:from>
    <xdr:to>
      <xdr:col>24</xdr:col>
      <xdr:colOff>152400</xdr:colOff>
      <xdr:row>78</xdr:row>
      <xdr:rowOff>82550</xdr:rowOff>
    </xdr:to>
    <xdr:cxnSp macro="">
      <xdr:nvCxnSpPr>
        <xdr:cNvPr id="178" name="直線コネクタ 177"/>
        <xdr:cNvCxnSpPr/>
      </xdr:nvCxnSpPr>
      <xdr:spPr>
        <a:xfrm>
          <a:off x="4546600" y="1345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34180</xdr:rowOff>
    </xdr:from>
    <xdr:ext cx="599010" cy="259045"/>
    <xdr:sp macro="" textlink="">
      <xdr:nvSpPr>
        <xdr:cNvPr id="179" name="民生費最大値テキスト"/>
        <xdr:cNvSpPr txBox="1"/>
      </xdr:nvSpPr>
      <xdr:spPr>
        <a:xfrm>
          <a:off x="4686300" y="1186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87503</xdr:rowOff>
    </xdr:from>
    <xdr:to>
      <xdr:col>24</xdr:col>
      <xdr:colOff>152400</xdr:colOff>
      <xdr:row>70</xdr:row>
      <xdr:rowOff>87503</xdr:rowOff>
    </xdr:to>
    <xdr:cxnSp macro="">
      <xdr:nvCxnSpPr>
        <xdr:cNvPr id="180" name="直線コネクタ 179"/>
        <xdr:cNvCxnSpPr/>
      </xdr:nvCxnSpPr>
      <xdr:spPr>
        <a:xfrm>
          <a:off x="4546600" y="12089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67342</xdr:rowOff>
    </xdr:from>
    <xdr:to>
      <xdr:col>24</xdr:col>
      <xdr:colOff>63500</xdr:colOff>
      <xdr:row>73</xdr:row>
      <xdr:rowOff>86861</xdr:rowOff>
    </xdr:to>
    <xdr:cxnSp macro="">
      <xdr:nvCxnSpPr>
        <xdr:cNvPr id="181" name="直線コネクタ 180"/>
        <xdr:cNvCxnSpPr/>
      </xdr:nvCxnSpPr>
      <xdr:spPr>
        <a:xfrm>
          <a:off x="3797300" y="12583192"/>
          <a:ext cx="838200" cy="1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6552</xdr:rowOff>
    </xdr:from>
    <xdr:ext cx="599010" cy="259045"/>
    <xdr:sp macro="" textlink="">
      <xdr:nvSpPr>
        <xdr:cNvPr id="182" name="民生費平均値テキスト"/>
        <xdr:cNvSpPr txBox="1"/>
      </xdr:nvSpPr>
      <xdr:spPr>
        <a:xfrm>
          <a:off x="4686300" y="128653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28125</xdr:rowOff>
    </xdr:from>
    <xdr:to>
      <xdr:col>24</xdr:col>
      <xdr:colOff>114300</xdr:colOff>
      <xdr:row>75</xdr:row>
      <xdr:rowOff>129725</xdr:rowOff>
    </xdr:to>
    <xdr:sp macro="" textlink="">
      <xdr:nvSpPr>
        <xdr:cNvPr id="183" name="フローチャート: 判断 182"/>
        <xdr:cNvSpPr/>
      </xdr:nvSpPr>
      <xdr:spPr>
        <a:xfrm>
          <a:off x="45847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67342</xdr:rowOff>
    </xdr:from>
    <xdr:to>
      <xdr:col>19</xdr:col>
      <xdr:colOff>177800</xdr:colOff>
      <xdr:row>74</xdr:row>
      <xdr:rowOff>6698</xdr:rowOff>
    </xdr:to>
    <xdr:cxnSp macro="">
      <xdr:nvCxnSpPr>
        <xdr:cNvPr id="184" name="直線コネクタ 183"/>
        <xdr:cNvCxnSpPr/>
      </xdr:nvCxnSpPr>
      <xdr:spPr>
        <a:xfrm flipV="1">
          <a:off x="2908300" y="12583192"/>
          <a:ext cx="889000" cy="11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148630</xdr:rowOff>
    </xdr:from>
    <xdr:to>
      <xdr:col>20</xdr:col>
      <xdr:colOff>38100</xdr:colOff>
      <xdr:row>75</xdr:row>
      <xdr:rowOff>78780</xdr:rowOff>
    </xdr:to>
    <xdr:sp macro="" textlink="">
      <xdr:nvSpPr>
        <xdr:cNvPr id="185" name="フローチャート: 判断 184"/>
        <xdr:cNvSpPr/>
      </xdr:nvSpPr>
      <xdr:spPr>
        <a:xfrm>
          <a:off x="3746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69907</xdr:rowOff>
    </xdr:from>
    <xdr:ext cx="599010" cy="259045"/>
    <xdr:sp macro="" textlink="">
      <xdr:nvSpPr>
        <xdr:cNvPr id="186" name="テキスト ボックス 185"/>
        <xdr:cNvSpPr txBox="1"/>
      </xdr:nvSpPr>
      <xdr:spPr>
        <a:xfrm>
          <a:off x="3497795" y="1292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6698</xdr:rowOff>
    </xdr:from>
    <xdr:to>
      <xdr:col>15</xdr:col>
      <xdr:colOff>50800</xdr:colOff>
      <xdr:row>74</xdr:row>
      <xdr:rowOff>118712</xdr:rowOff>
    </xdr:to>
    <xdr:cxnSp macro="">
      <xdr:nvCxnSpPr>
        <xdr:cNvPr id="187" name="直線コネクタ 186"/>
        <xdr:cNvCxnSpPr/>
      </xdr:nvCxnSpPr>
      <xdr:spPr>
        <a:xfrm flipV="1">
          <a:off x="2019300" y="12693998"/>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75445</xdr:rowOff>
    </xdr:from>
    <xdr:to>
      <xdr:col>15</xdr:col>
      <xdr:colOff>101600</xdr:colOff>
      <xdr:row>76</xdr:row>
      <xdr:rowOff>5595</xdr:rowOff>
    </xdr:to>
    <xdr:sp macro="" textlink="">
      <xdr:nvSpPr>
        <xdr:cNvPr id="188" name="フローチャート: 判断 187"/>
        <xdr:cNvSpPr/>
      </xdr:nvSpPr>
      <xdr:spPr>
        <a:xfrm>
          <a:off x="2857500" y="1293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168172</xdr:rowOff>
    </xdr:from>
    <xdr:ext cx="599010" cy="259045"/>
    <xdr:sp macro="" textlink="">
      <xdr:nvSpPr>
        <xdr:cNvPr id="189" name="テキスト ボックス 188"/>
        <xdr:cNvSpPr txBox="1"/>
      </xdr:nvSpPr>
      <xdr:spPr>
        <a:xfrm>
          <a:off x="2608795" y="1302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118712</xdr:rowOff>
    </xdr:from>
    <xdr:to>
      <xdr:col>10</xdr:col>
      <xdr:colOff>114300</xdr:colOff>
      <xdr:row>75</xdr:row>
      <xdr:rowOff>73569</xdr:rowOff>
    </xdr:to>
    <xdr:cxnSp macro="">
      <xdr:nvCxnSpPr>
        <xdr:cNvPr id="190" name="直線コネクタ 189"/>
        <xdr:cNvCxnSpPr/>
      </xdr:nvCxnSpPr>
      <xdr:spPr>
        <a:xfrm flipV="1">
          <a:off x="1130300" y="12806012"/>
          <a:ext cx="889000" cy="1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90228</xdr:rowOff>
    </xdr:from>
    <xdr:to>
      <xdr:col>10</xdr:col>
      <xdr:colOff>165100</xdr:colOff>
      <xdr:row>76</xdr:row>
      <xdr:rowOff>20377</xdr:rowOff>
    </xdr:to>
    <xdr:sp macro="" textlink="">
      <xdr:nvSpPr>
        <xdr:cNvPr id="191" name="フローチャート: 判断 190"/>
        <xdr:cNvSpPr/>
      </xdr:nvSpPr>
      <xdr:spPr>
        <a:xfrm>
          <a:off x="1968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11506</xdr:rowOff>
    </xdr:from>
    <xdr:ext cx="599010" cy="259045"/>
    <xdr:sp macro="" textlink="">
      <xdr:nvSpPr>
        <xdr:cNvPr id="192" name="テキスト ボックス 191"/>
        <xdr:cNvSpPr txBox="1"/>
      </xdr:nvSpPr>
      <xdr:spPr>
        <a:xfrm>
          <a:off x="1719795" y="1304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151754</xdr:rowOff>
    </xdr:from>
    <xdr:to>
      <xdr:col>6</xdr:col>
      <xdr:colOff>38100</xdr:colOff>
      <xdr:row>76</xdr:row>
      <xdr:rowOff>81904</xdr:rowOff>
    </xdr:to>
    <xdr:sp macro="" textlink="">
      <xdr:nvSpPr>
        <xdr:cNvPr id="193" name="フローチャート: 判断 192"/>
        <xdr:cNvSpPr/>
      </xdr:nvSpPr>
      <xdr:spPr>
        <a:xfrm>
          <a:off x="1079500" y="130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73031</xdr:rowOff>
    </xdr:from>
    <xdr:ext cx="599010" cy="259045"/>
    <xdr:sp macro="" textlink="">
      <xdr:nvSpPr>
        <xdr:cNvPr id="194" name="テキスト ボックス 193"/>
        <xdr:cNvSpPr txBox="1"/>
      </xdr:nvSpPr>
      <xdr:spPr>
        <a:xfrm>
          <a:off x="830795" y="1310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36061</xdr:rowOff>
    </xdr:from>
    <xdr:to>
      <xdr:col>24</xdr:col>
      <xdr:colOff>114300</xdr:colOff>
      <xdr:row>73</xdr:row>
      <xdr:rowOff>137661</xdr:rowOff>
    </xdr:to>
    <xdr:sp macro="" textlink="">
      <xdr:nvSpPr>
        <xdr:cNvPr id="200" name="楕円 199"/>
        <xdr:cNvSpPr/>
      </xdr:nvSpPr>
      <xdr:spPr>
        <a:xfrm>
          <a:off x="4584700" y="1255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58938</xdr:rowOff>
    </xdr:from>
    <xdr:ext cx="599010" cy="259045"/>
    <xdr:sp macro="" textlink="">
      <xdr:nvSpPr>
        <xdr:cNvPr id="201" name="民生費該当値テキスト"/>
        <xdr:cNvSpPr txBox="1"/>
      </xdr:nvSpPr>
      <xdr:spPr>
        <a:xfrm>
          <a:off x="4686300" y="12403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16542</xdr:rowOff>
    </xdr:from>
    <xdr:to>
      <xdr:col>20</xdr:col>
      <xdr:colOff>38100</xdr:colOff>
      <xdr:row>73</xdr:row>
      <xdr:rowOff>118142</xdr:rowOff>
    </xdr:to>
    <xdr:sp macro="" textlink="">
      <xdr:nvSpPr>
        <xdr:cNvPr id="202" name="楕円 201"/>
        <xdr:cNvSpPr/>
      </xdr:nvSpPr>
      <xdr:spPr>
        <a:xfrm>
          <a:off x="3746500" y="1253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134669</xdr:rowOff>
    </xdr:from>
    <xdr:ext cx="599010" cy="259045"/>
    <xdr:sp macro="" textlink="">
      <xdr:nvSpPr>
        <xdr:cNvPr id="203" name="テキスト ボックス 202"/>
        <xdr:cNvSpPr txBox="1"/>
      </xdr:nvSpPr>
      <xdr:spPr>
        <a:xfrm>
          <a:off x="3497795" y="12307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127348</xdr:rowOff>
    </xdr:from>
    <xdr:to>
      <xdr:col>15</xdr:col>
      <xdr:colOff>101600</xdr:colOff>
      <xdr:row>74</xdr:row>
      <xdr:rowOff>57498</xdr:rowOff>
    </xdr:to>
    <xdr:sp macro="" textlink="">
      <xdr:nvSpPr>
        <xdr:cNvPr id="204" name="楕円 203"/>
        <xdr:cNvSpPr/>
      </xdr:nvSpPr>
      <xdr:spPr>
        <a:xfrm>
          <a:off x="2857500" y="1264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74025</xdr:rowOff>
    </xdr:from>
    <xdr:ext cx="599010" cy="259045"/>
    <xdr:sp macro="" textlink="">
      <xdr:nvSpPr>
        <xdr:cNvPr id="205" name="テキスト ボックス 204"/>
        <xdr:cNvSpPr txBox="1"/>
      </xdr:nvSpPr>
      <xdr:spPr>
        <a:xfrm>
          <a:off x="2608795" y="1241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67912</xdr:rowOff>
    </xdr:from>
    <xdr:to>
      <xdr:col>10</xdr:col>
      <xdr:colOff>165100</xdr:colOff>
      <xdr:row>74</xdr:row>
      <xdr:rowOff>169512</xdr:rowOff>
    </xdr:to>
    <xdr:sp macro="" textlink="">
      <xdr:nvSpPr>
        <xdr:cNvPr id="206" name="楕円 205"/>
        <xdr:cNvSpPr/>
      </xdr:nvSpPr>
      <xdr:spPr>
        <a:xfrm>
          <a:off x="1968500" y="1275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14589</xdr:rowOff>
    </xdr:from>
    <xdr:ext cx="599010" cy="259045"/>
    <xdr:sp macro="" textlink="">
      <xdr:nvSpPr>
        <xdr:cNvPr id="207" name="テキスト ボックス 206"/>
        <xdr:cNvSpPr txBox="1"/>
      </xdr:nvSpPr>
      <xdr:spPr>
        <a:xfrm>
          <a:off x="1719795" y="12530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22769</xdr:rowOff>
    </xdr:from>
    <xdr:to>
      <xdr:col>6</xdr:col>
      <xdr:colOff>38100</xdr:colOff>
      <xdr:row>75</xdr:row>
      <xdr:rowOff>124369</xdr:rowOff>
    </xdr:to>
    <xdr:sp macro="" textlink="">
      <xdr:nvSpPr>
        <xdr:cNvPr id="208" name="楕円 207"/>
        <xdr:cNvSpPr/>
      </xdr:nvSpPr>
      <xdr:spPr>
        <a:xfrm>
          <a:off x="1079500" y="1288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140896</xdr:rowOff>
    </xdr:from>
    <xdr:ext cx="599010" cy="259045"/>
    <xdr:sp macro="" textlink="">
      <xdr:nvSpPr>
        <xdr:cNvPr id="209" name="テキスト ボックス 208"/>
        <xdr:cNvSpPr txBox="1"/>
      </xdr:nvSpPr>
      <xdr:spPr>
        <a:xfrm>
          <a:off x="830795" y="12656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12108</xdr:rowOff>
    </xdr:from>
    <xdr:to>
      <xdr:col>24</xdr:col>
      <xdr:colOff>62865</xdr:colOff>
      <xdr:row>98</xdr:row>
      <xdr:rowOff>41370</xdr:rowOff>
    </xdr:to>
    <xdr:cxnSp macro="">
      <xdr:nvCxnSpPr>
        <xdr:cNvPr id="236" name="直線コネクタ 235"/>
        <xdr:cNvCxnSpPr/>
      </xdr:nvCxnSpPr>
      <xdr:spPr>
        <a:xfrm flipV="1">
          <a:off x="4633595" y="15614058"/>
          <a:ext cx="1270" cy="122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45197</xdr:rowOff>
    </xdr:from>
    <xdr:ext cx="534377" cy="259045"/>
    <xdr:sp macro="" textlink="">
      <xdr:nvSpPr>
        <xdr:cNvPr id="237" name="衛生費最小値テキスト"/>
        <xdr:cNvSpPr txBox="1"/>
      </xdr:nvSpPr>
      <xdr:spPr>
        <a:xfrm>
          <a:off x="4686300" y="1684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41370</xdr:rowOff>
    </xdr:from>
    <xdr:to>
      <xdr:col>24</xdr:col>
      <xdr:colOff>152400</xdr:colOff>
      <xdr:row>98</xdr:row>
      <xdr:rowOff>41370</xdr:rowOff>
    </xdr:to>
    <xdr:cxnSp macro="">
      <xdr:nvCxnSpPr>
        <xdr:cNvPr id="238" name="直線コネクタ 237"/>
        <xdr:cNvCxnSpPr/>
      </xdr:nvCxnSpPr>
      <xdr:spPr>
        <a:xfrm>
          <a:off x="4546600" y="168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130235</xdr:rowOff>
    </xdr:from>
    <xdr:ext cx="534377" cy="259045"/>
    <xdr:sp macro="" textlink="">
      <xdr:nvSpPr>
        <xdr:cNvPr id="239" name="衛生費最大値テキスト"/>
        <xdr:cNvSpPr txBox="1"/>
      </xdr:nvSpPr>
      <xdr:spPr>
        <a:xfrm>
          <a:off x="4686300" y="153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12108</xdr:rowOff>
    </xdr:from>
    <xdr:to>
      <xdr:col>24</xdr:col>
      <xdr:colOff>152400</xdr:colOff>
      <xdr:row>91</xdr:row>
      <xdr:rowOff>12108</xdr:rowOff>
    </xdr:to>
    <xdr:cxnSp macro="">
      <xdr:nvCxnSpPr>
        <xdr:cNvPr id="240" name="直線コネクタ 239"/>
        <xdr:cNvCxnSpPr/>
      </xdr:nvCxnSpPr>
      <xdr:spPr>
        <a:xfrm>
          <a:off x="4546600" y="1561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45549</xdr:rowOff>
    </xdr:from>
    <xdr:to>
      <xdr:col>24</xdr:col>
      <xdr:colOff>63500</xdr:colOff>
      <xdr:row>93</xdr:row>
      <xdr:rowOff>64360</xdr:rowOff>
    </xdr:to>
    <xdr:cxnSp macro="">
      <xdr:nvCxnSpPr>
        <xdr:cNvPr id="241" name="直線コネクタ 240"/>
        <xdr:cNvCxnSpPr/>
      </xdr:nvCxnSpPr>
      <xdr:spPr>
        <a:xfrm>
          <a:off x="3797300" y="15990399"/>
          <a:ext cx="838200" cy="1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65008</xdr:rowOff>
    </xdr:from>
    <xdr:ext cx="534377" cy="259045"/>
    <xdr:sp macro="" textlink="">
      <xdr:nvSpPr>
        <xdr:cNvPr id="242" name="衛生費平均値テキスト"/>
        <xdr:cNvSpPr txBox="1"/>
      </xdr:nvSpPr>
      <xdr:spPr>
        <a:xfrm>
          <a:off x="4686300" y="16352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86581</xdr:rowOff>
    </xdr:from>
    <xdr:to>
      <xdr:col>24</xdr:col>
      <xdr:colOff>114300</xdr:colOff>
      <xdr:row>96</xdr:row>
      <xdr:rowOff>16731</xdr:rowOff>
    </xdr:to>
    <xdr:sp macro="" textlink="">
      <xdr:nvSpPr>
        <xdr:cNvPr id="243" name="フローチャート: 判断 242"/>
        <xdr:cNvSpPr/>
      </xdr:nvSpPr>
      <xdr:spPr>
        <a:xfrm>
          <a:off x="4584700" y="1637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45549</xdr:rowOff>
    </xdr:from>
    <xdr:to>
      <xdr:col>19</xdr:col>
      <xdr:colOff>177800</xdr:colOff>
      <xdr:row>95</xdr:row>
      <xdr:rowOff>56784</xdr:rowOff>
    </xdr:to>
    <xdr:cxnSp macro="">
      <xdr:nvCxnSpPr>
        <xdr:cNvPr id="244" name="直線コネクタ 243"/>
        <xdr:cNvCxnSpPr/>
      </xdr:nvCxnSpPr>
      <xdr:spPr>
        <a:xfrm flipV="1">
          <a:off x="2908300" y="15990399"/>
          <a:ext cx="889000" cy="35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96541</xdr:rowOff>
    </xdr:from>
    <xdr:to>
      <xdr:col>20</xdr:col>
      <xdr:colOff>38100</xdr:colOff>
      <xdr:row>96</xdr:row>
      <xdr:rowOff>26691</xdr:rowOff>
    </xdr:to>
    <xdr:sp macro="" textlink="">
      <xdr:nvSpPr>
        <xdr:cNvPr id="245" name="フローチャート: 判断 244"/>
        <xdr:cNvSpPr/>
      </xdr:nvSpPr>
      <xdr:spPr>
        <a:xfrm>
          <a:off x="3746500" y="1638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17818</xdr:rowOff>
    </xdr:from>
    <xdr:ext cx="534377" cy="259045"/>
    <xdr:sp macro="" textlink="">
      <xdr:nvSpPr>
        <xdr:cNvPr id="246" name="テキスト ボックス 245"/>
        <xdr:cNvSpPr txBox="1"/>
      </xdr:nvSpPr>
      <xdr:spPr>
        <a:xfrm>
          <a:off x="3530111" y="1647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56784</xdr:rowOff>
    </xdr:from>
    <xdr:to>
      <xdr:col>15</xdr:col>
      <xdr:colOff>50800</xdr:colOff>
      <xdr:row>95</xdr:row>
      <xdr:rowOff>130425</xdr:rowOff>
    </xdr:to>
    <xdr:cxnSp macro="">
      <xdr:nvCxnSpPr>
        <xdr:cNvPr id="247" name="直線コネクタ 246"/>
        <xdr:cNvCxnSpPr/>
      </xdr:nvCxnSpPr>
      <xdr:spPr>
        <a:xfrm flipV="1">
          <a:off x="2019300" y="16344534"/>
          <a:ext cx="889000" cy="7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75315</xdr:rowOff>
    </xdr:from>
    <xdr:to>
      <xdr:col>15</xdr:col>
      <xdr:colOff>101600</xdr:colOff>
      <xdr:row>96</xdr:row>
      <xdr:rowOff>5465</xdr:rowOff>
    </xdr:to>
    <xdr:sp macro="" textlink="">
      <xdr:nvSpPr>
        <xdr:cNvPr id="248" name="フローチャート: 判断 247"/>
        <xdr:cNvSpPr/>
      </xdr:nvSpPr>
      <xdr:spPr>
        <a:xfrm>
          <a:off x="2857500" y="163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168042</xdr:rowOff>
    </xdr:from>
    <xdr:ext cx="534377" cy="259045"/>
    <xdr:sp macro="" textlink="">
      <xdr:nvSpPr>
        <xdr:cNvPr id="249" name="テキスト ボックス 248"/>
        <xdr:cNvSpPr txBox="1"/>
      </xdr:nvSpPr>
      <xdr:spPr>
        <a:xfrm>
          <a:off x="2641111" y="1645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130425</xdr:rowOff>
    </xdr:from>
    <xdr:to>
      <xdr:col>10</xdr:col>
      <xdr:colOff>114300</xdr:colOff>
      <xdr:row>96</xdr:row>
      <xdr:rowOff>6066</xdr:rowOff>
    </xdr:to>
    <xdr:cxnSp macro="">
      <xdr:nvCxnSpPr>
        <xdr:cNvPr id="250" name="直線コネクタ 249"/>
        <xdr:cNvCxnSpPr/>
      </xdr:nvCxnSpPr>
      <xdr:spPr>
        <a:xfrm flipV="1">
          <a:off x="1130300" y="16418175"/>
          <a:ext cx="889000" cy="4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65191</xdr:rowOff>
    </xdr:from>
    <xdr:to>
      <xdr:col>10</xdr:col>
      <xdr:colOff>165100</xdr:colOff>
      <xdr:row>95</xdr:row>
      <xdr:rowOff>166791</xdr:rowOff>
    </xdr:to>
    <xdr:sp macro="" textlink="">
      <xdr:nvSpPr>
        <xdr:cNvPr id="251" name="フローチャート: 判断 250"/>
        <xdr:cNvSpPr/>
      </xdr:nvSpPr>
      <xdr:spPr>
        <a:xfrm>
          <a:off x="1968500" y="163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11868</xdr:rowOff>
    </xdr:from>
    <xdr:ext cx="534377" cy="259045"/>
    <xdr:sp macro="" textlink="">
      <xdr:nvSpPr>
        <xdr:cNvPr id="252" name="テキスト ボックス 251"/>
        <xdr:cNvSpPr txBox="1"/>
      </xdr:nvSpPr>
      <xdr:spPr>
        <a:xfrm>
          <a:off x="1752111" y="161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105392</xdr:rowOff>
    </xdr:from>
    <xdr:to>
      <xdr:col>6</xdr:col>
      <xdr:colOff>38100</xdr:colOff>
      <xdr:row>96</xdr:row>
      <xdr:rowOff>35542</xdr:rowOff>
    </xdr:to>
    <xdr:sp macro="" textlink="">
      <xdr:nvSpPr>
        <xdr:cNvPr id="253" name="フローチャート: 判断 252"/>
        <xdr:cNvSpPr/>
      </xdr:nvSpPr>
      <xdr:spPr>
        <a:xfrm>
          <a:off x="1079500" y="1639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52069</xdr:rowOff>
    </xdr:from>
    <xdr:ext cx="534377" cy="259045"/>
    <xdr:sp macro="" textlink="">
      <xdr:nvSpPr>
        <xdr:cNvPr id="254" name="テキスト ボックス 253"/>
        <xdr:cNvSpPr txBox="1"/>
      </xdr:nvSpPr>
      <xdr:spPr>
        <a:xfrm>
          <a:off x="863111" y="1616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13560</xdr:rowOff>
    </xdr:from>
    <xdr:to>
      <xdr:col>24</xdr:col>
      <xdr:colOff>114300</xdr:colOff>
      <xdr:row>93</xdr:row>
      <xdr:rowOff>115160</xdr:rowOff>
    </xdr:to>
    <xdr:sp macro="" textlink="">
      <xdr:nvSpPr>
        <xdr:cNvPr id="260" name="楕円 259"/>
        <xdr:cNvSpPr/>
      </xdr:nvSpPr>
      <xdr:spPr>
        <a:xfrm>
          <a:off x="4584700" y="1595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36437</xdr:rowOff>
    </xdr:from>
    <xdr:ext cx="534377" cy="259045"/>
    <xdr:sp macro="" textlink="">
      <xdr:nvSpPr>
        <xdr:cNvPr id="261" name="衛生費該当値テキスト"/>
        <xdr:cNvSpPr txBox="1"/>
      </xdr:nvSpPr>
      <xdr:spPr>
        <a:xfrm>
          <a:off x="4686300" y="1580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166199</xdr:rowOff>
    </xdr:from>
    <xdr:to>
      <xdr:col>20</xdr:col>
      <xdr:colOff>38100</xdr:colOff>
      <xdr:row>93</xdr:row>
      <xdr:rowOff>96349</xdr:rowOff>
    </xdr:to>
    <xdr:sp macro="" textlink="">
      <xdr:nvSpPr>
        <xdr:cNvPr id="262" name="楕円 261"/>
        <xdr:cNvSpPr/>
      </xdr:nvSpPr>
      <xdr:spPr>
        <a:xfrm>
          <a:off x="3746500" y="1593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112876</xdr:rowOff>
    </xdr:from>
    <xdr:ext cx="534377" cy="259045"/>
    <xdr:sp macro="" textlink="">
      <xdr:nvSpPr>
        <xdr:cNvPr id="263" name="テキスト ボックス 262"/>
        <xdr:cNvSpPr txBox="1"/>
      </xdr:nvSpPr>
      <xdr:spPr>
        <a:xfrm>
          <a:off x="3530111" y="1571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5984</xdr:rowOff>
    </xdr:from>
    <xdr:to>
      <xdr:col>15</xdr:col>
      <xdr:colOff>101600</xdr:colOff>
      <xdr:row>95</xdr:row>
      <xdr:rowOff>107584</xdr:rowOff>
    </xdr:to>
    <xdr:sp macro="" textlink="">
      <xdr:nvSpPr>
        <xdr:cNvPr id="264" name="楕円 263"/>
        <xdr:cNvSpPr/>
      </xdr:nvSpPr>
      <xdr:spPr>
        <a:xfrm>
          <a:off x="2857500" y="1629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124111</xdr:rowOff>
    </xdr:from>
    <xdr:ext cx="534377" cy="259045"/>
    <xdr:sp macro="" textlink="">
      <xdr:nvSpPr>
        <xdr:cNvPr id="265" name="テキスト ボックス 264"/>
        <xdr:cNvSpPr txBox="1"/>
      </xdr:nvSpPr>
      <xdr:spPr>
        <a:xfrm>
          <a:off x="2641111" y="1606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79625</xdr:rowOff>
    </xdr:from>
    <xdr:to>
      <xdr:col>10</xdr:col>
      <xdr:colOff>165100</xdr:colOff>
      <xdr:row>96</xdr:row>
      <xdr:rowOff>9775</xdr:rowOff>
    </xdr:to>
    <xdr:sp macro="" textlink="">
      <xdr:nvSpPr>
        <xdr:cNvPr id="266" name="楕円 265"/>
        <xdr:cNvSpPr/>
      </xdr:nvSpPr>
      <xdr:spPr>
        <a:xfrm>
          <a:off x="1968500" y="1636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902</xdr:rowOff>
    </xdr:from>
    <xdr:ext cx="534377" cy="259045"/>
    <xdr:sp macro="" textlink="">
      <xdr:nvSpPr>
        <xdr:cNvPr id="267" name="テキスト ボックス 266"/>
        <xdr:cNvSpPr txBox="1"/>
      </xdr:nvSpPr>
      <xdr:spPr>
        <a:xfrm>
          <a:off x="1752111" y="1646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126716</xdr:rowOff>
    </xdr:from>
    <xdr:to>
      <xdr:col>6</xdr:col>
      <xdr:colOff>38100</xdr:colOff>
      <xdr:row>96</xdr:row>
      <xdr:rowOff>56866</xdr:rowOff>
    </xdr:to>
    <xdr:sp macro="" textlink="">
      <xdr:nvSpPr>
        <xdr:cNvPr id="268" name="楕円 267"/>
        <xdr:cNvSpPr/>
      </xdr:nvSpPr>
      <xdr:spPr>
        <a:xfrm>
          <a:off x="1079500" y="1641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47993</xdr:rowOff>
    </xdr:from>
    <xdr:ext cx="534377" cy="259045"/>
    <xdr:sp macro="" textlink="">
      <xdr:nvSpPr>
        <xdr:cNvPr id="269" name="テキスト ボックス 268"/>
        <xdr:cNvSpPr txBox="1"/>
      </xdr:nvSpPr>
      <xdr:spPr>
        <a:xfrm>
          <a:off x="863111" y="1650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3" name="テキスト ボックス 28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84455</xdr:rowOff>
    </xdr:from>
    <xdr:to>
      <xdr:col>54</xdr:col>
      <xdr:colOff>189865</xdr:colOff>
      <xdr:row>39</xdr:row>
      <xdr:rowOff>43307</xdr:rowOff>
    </xdr:to>
    <xdr:cxnSp macro="">
      <xdr:nvCxnSpPr>
        <xdr:cNvPr id="293" name="直線コネクタ 292"/>
        <xdr:cNvCxnSpPr/>
      </xdr:nvCxnSpPr>
      <xdr:spPr>
        <a:xfrm flipV="1">
          <a:off x="10475595" y="5399405"/>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94"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95" name="直線コネクタ 294"/>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31132</xdr:rowOff>
    </xdr:from>
    <xdr:ext cx="469744" cy="259045"/>
    <xdr:sp macro="" textlink="">
      <xdr:nvSpPr>
        <xdr:cNvPr id="296" name="労働費最大値テキスト"/>
        <xdr:cNvSpPr txBox="1"/>
      </xdr:nvSpPr>
      <xdr:spPr>
        <a:xfrm>
          <a:off x="10528300" y="517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84455</xdr:rowOff>
    </xdr:from>
    <xdr:to>
      <xdr:col>55</xdr:col>
      <xdr:colOff>88900</xdr:colOff>
      <xdr:row>31</xdr:row>
      <xdr:rowOff>84455</xdr:rowOff>
    </xdr:to>
    <xdr:cxnSp macro="">
      <xdr:nvCxnSpPr>
        <xdr:cNvPr id="297" name="直線コネクタ 296"/>
        <xdr:cNvCxnSpPr/>
      </xdr:nvCxnSpPr>
      <xdr:spPr>
        <a:xfrm>
          <a:off x="10388600" y="539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11684</xdr:rowOff>
    </xdr:from>
    <xdr:to>
      <xdr:col>55</xdr:col>
      <xdr:colOff>0</xdr:colOff>
      <xdr:row>35</xdr:row>
      <xdr:rowOff>119126</xdr:rowOff>
    </xdr:to>
    <xdr:cxnSp macro="">
      <xdr:nvCxnSpPr>
        <xdr:cNvPr id="298" name="直線コネクタ 297"/>
        <xdr:cNvCxnSpPr/>
      </xdr:nvCxnSpPr>
      <xdr:spPr>
        <a:xfrm>
          <a:off x="9639300" y="5840984"/>
          <a:ext cx="8382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150766</xdr:rowOff>
    </xdr:from>
    <xdr:ext cx="378565" cy="259045"/>
    <xdr:sp macro="" textlink="">
      <xdr:nvSpPr>
        <xdr:cNvPr id="299" name="労働費平均値テキスト"/>
        <xdr:cNvSpPr txBox="1"/>
      </xdr:nvSpPr>
      <xdr:spPr>
        <a:xfrm>
          <a:off x="10528300" y="6322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889</xdr:rowOff>
    </xdr:from>
    <xdr:to>
      <xdr:col>55</xdr:col>
      <xdr:colOff>50800</xdr:colOff>
      <xdr:row>37</xdr:row>
      <xdr:rowOff>102489</xdr:rowOff>
    </xdr:to>
    <xdr:sp macro="" textlink="">
      <xdr:nvSpPr>
        <xdr:cNvPr id="300" name="フローチャート: 判断 299"/>
        <xdr:cNvSpPr/>
      </xdr:nvSpPr>
      <xdr:spPr>
        <a:xfrm>
          <a:off x="104267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11684</xdr:rowOff>
    </xdr:from>
    <xdr:to>
      <xdr:col>50</xdr:col>
      <xdr:colOff>114300</xdr:colOff>
      <xdr:row>36</xdr:row>
      <xdr:rowOff>21590</xdr:rowOff>
    </xdr:to>
    <xdr:cxnSp macro="">
      <xdr:nvCxnSpPr>
        <xdr:cNvPr id="301" name="直線コネクタ 300"/>
        <xdr:cNvCxnSpPr/>
      </xdr:nvCxnSpPr>
      <xdr:spPr>
        <a:xfrm flipV="1">
          <a:off x="8750300" y="5840984"/>
          <a:ext cx="889000" cy="35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39370</xdr:rowOff>
    </xdr:from>
    <xdr:to>
      <xdr:col>50</xdr:col>
      <xdr:colOff>165100</xdr:colOff>
      <xdr:row>37</xdr:row>
      <xdr:rowOff>140970</xdr:rowOff>
    </xdr:to>
    <xdr:sp macro="" textlink="">
      <xdr:nvSpPr>
        <xdr:cNvPr id="302" name="フローチャート: 判断 301"/>
        <xdr:cNvSpPr/>
      </xdr:nvSpPr>
      <xdr:spPr>
        <a:xfrm>
          <a:off x="9588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132097</xdr:rowOff>
    </xdr:from>
    <xdr:ext cx="378565" cy="259045"/>
    <xdr:sp macro="" textlink="">
      <xdr:nvSpPr>
        <xdr:cNvPr id="303" name="テキスト ボックス 302"/>
        <xdr:cNvSpPr txBox="1"/>
      </xdr:nvSpPr>
      <xdr:spPr>
        <a:xfrm>
          <a:off x="9450017" y="6475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148463</xdr:rowOff>
    </xdr:from>
    <xdr:to>
      <xdr:col>45</xdr:col>
      <xdr:colOff>177800</xdr:colOff>
      <xdr:row>36</xdr:row>
      <xdr:rowOff>21590</xdr:rowOff>
    </xdr:to>
    <xdr:cxnSp macro="">
      <xdr:nvCxnSpPr>
        <xdr:cNvPr id="304" name="直線コネクタ 303"/>
        <xdr:cNvCxnSpPr/>
      </xdr:nvCxnSpPr>
      <xdr:spPr>
        <a:xfrm>
          <a:off x="7861300" y="6149213"/>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88519</xdr:rowOff>
    </xdr:from>
    <xdr:to>
      <xdr:col>46</xdr:col>
      <xdr:colOff>38100</xdr:colOff>
      <xdr:row>38</xdr:row>
      <xdr:rowOff>18669</xdr:rowOff>
    </xdr:to>
    <xdr:sp macro="" textlink="">
      <xdr:nvSpPr>
        <xdr:cNvPr id="305" name="フローチャート: 判断 304"/>
        <xdr:cNvSpPr/>
      </xdr:nvSpPr>
      <xdr:spPr>
        <a:xfrm>
          <a:off x="8699500" y="643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9796</xdr:rowOff>
    </xdr:from>
    <xdr:ext cx="378565" cy="259045"/>
    <xdr:sp macro="" textlink="">
      <xdr:nvSpPr>
        <xdr:cNvPr id="306" name="テキスト ボックス 305"/>
        <xdr:cNvSpPr txBox="1"/>
      </xdr:nvSpPr>
      <xdr:spPr>
        <a:xfrm>
          <a:off x="8561017" y="6524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148463</xdr:rowOff>
    </xdr:from>
    <xdr:to>
      <xdr:col>41</xdr:col>
      <xdr:colOff>50800</xdr:colOff>
      <xdr:row>35</xdr:row>
      <xdr:rowOff>164465</xdr:rowOff>
    </xdr:to>
    <xdr:cxnSp macro="">
      <xdr:nvCxnSpPr>
        <xdr:cNvPr id="307" name="直線コネクタ 306"/>
        <xdr:cNvCxnSpPr/>
      </xdr:nvCxnSpPr>
      <xdr:spPr>
        <a:xfrm flipV="1">
          <a:off x="6972300" y="6149213"/>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131572</xdr:rowOff>
    </xdr:from>
    <xdr:to>
      <xdr:col>41</xdr:col>
      <xdr:colOff>101600</xdr:colOff>
      <xdr:row>37</xdr:row>
      <xdr:rowOff>61722</xdr:rowOff>
    </xdr:to>
    <xdr:sp macro="" textlink="">
      <xdr:nvSpPr>
        <xdr:cNvPr id="308" name="フローチャート: 判断 307"/>
        <xdr:cNvSpPr/>
      </xdr:nvSpPr>
      <xdr:spPr>
        <a:xfrm>
          <a:off x="7810500" y="630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52849</xdr:rowOff>
    </xdr:from>
    <xdr:ext cx="378565" cy="259045"/>
    <xdr:sp macro="" textlink="">
      <xdr:nvSpPr>
        <xdr:cNvPr id="309" name="テキスト ボックス 308"/>
        <xdr:cNvSpPr txBox="1"/>
      </xdr:nvSpPr>
      <xdr:spPr>
        <a:xfrm>
          <a:off x="7672017" y="6396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165481</xdr:rowOff>
    </xdr:from>
    <xdr:to>
      <xdr:col>36</xdr:col>
      <xdr:colOff>165100</xdr:colOff>
      <xdr:row>36</xdr:row>
      <xdr:rowOff>95631</xdr:rowOff>
    </xdr:to>
    <xdr:sp macro="" textlink="">
      <xdr:nvSpPr>
        <xdr:cNvPr id="310" name="フローチャート: 判断 309"/>
        <xdr:cNvSpPr/>
      </xdr:nvSpPr>
      <xdr:spPr>
        <a:xfrm>
          <a:off x="6921500" y="61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86758</xdr:rowOff>
    </xdr:from>
    <xdr:ext cx="469744" cy="259045"/>
    <xdr:sp macro="" textlink="">
      <xdr:nvSpPr>
        <xdr:cNvPr id="311" name="テキスト ボックス 310"/>
        <xdr:cNvSpPr txBox="1"/>
      </xdr:nvSpPr>
      <xdr:spPr>
        <a:xfrm>
          <a:off x="6737428" y="625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68326</xdr:rowOff>
    </xdr:from>
    <xdr:to>
      <xdr:col>55</xdr:col>
      <xdr:colOff>50800</xdr:colOff>
      <xdr:row>35</xdr:row>
      <xdr:rowOff>169926</xdr:rowOff>
    </xdr:to>
    <xdr:sp macro="" textlink="">
      <xdr:nvSpPr>
        <xdr:cNvPr id="317" name="楕円 316"/>
        <xdr:cNvSpPr/>
      </xdr:nvSpPr>
      <xdr:spPr>
        <a:xfrm>
          <a:off x="10426700" y="606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91203</xdr:rowOff>
    </xdr:from>
    <xdr:ext cx="469744" cy="259045"/>
    <xdr:sp macro="" textlink="">
      <xdr:nvSpPr>
        <xdr:cNvPr id="318" name="労働費該当値テキスト"/>
        <xdr:cNvSpPr txBox="1"/>
      </xdr:nvSpPr>
      <xdr:spPr>
        <a:xfrm>
          <a:off x="10528300" y="592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132334</xdr:rowOff>
    </xdr:from>
    <xdr:to>
      <xdr:col>50</xdr:col>
      <xdr:colOff>165100</xdr:colOff>
      <xdr:row>34</xdr:row>
      <xdr:rowOff>62484</xdr:rowOff>
    </xdr:to>
    <xdr:sp macro="" textlink="">
      <xdr:nvSpPr>
        <xdr:cNvPr id="319" name="楕円 318"/>
        <xdr:cNvSpPr/>
      </xdr:nvSpPr>
      <xdr:spPr>
        <a:xfrm>
          <a:off x="9588500" y="579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79011</xdr:rowOff>
    </xdr:from>
    <xdr:ext cx="469744" cy="259045"/>
    <xdr:sp macro="" textlink="">
      <xdr:nvSpPr>
        <xdr:cNvPr id="320" name="テキスト ボックス 319"/>
        <xdr:cNvSpPr txBox="1"/>
      </xdr:nvSpPr>
      <xdr:spPr>
        <a:xfrm>
          <a:off x="9404428"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142240</xdr:rowOff>
    </xdr:from>
    <xdr:to>
      <xdr:col>46</xdr:col>
      <xdr:colOff>38100</xdr:colOff>
      <xdr:row>36</xdr:row>
      <xdr:rowOff>72390</xdr:rowOff>
    </xdr:to>
    <xdr:sp macro="" textlink="">
      <xdr:nvSpPr>
        <xdr:cNvPr id="321" name="楕円 320"/>
        <xdr:cNvSpPr/>
      </xdr:nvSpPr>
      <xdr:spPr>
        <a:xfrm>
          <a:off x="86995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88917</xdr:rowOff>
    </xdr:from>
    <xdr:ext cx="469744" cy="259045"/>
    <xdr:sp macro="" textlink="">
      <xdr:nvSpPr>
        <xdr:cNvPr id="322" name="テキスト ボックス 321"/>
        <xdr:cNvSpPr txBox="1"/>
      </xdr:nvSpPr>
      <xdr:spPr>
        <a:xfrm>
          <a:off x="8515428" y="5918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97663</xdr:rowOff>
    </xdr:from>
    <xdr:to>
      <xdr:col>41</xdr:col>
      <xdr:colOff>101600</xdr:colOff>
      <xdr:row>36</xdr:row>
      <xdr:rowOff>27813</xdr:rowOff>
    </xdr:to>
    <xdr:sp macro="" textlink="">
      <xdr:nvSpPr>
        <xdr:cNvPr id="323" name="楕円 322"/>
        <xdr:cNvSpPr/>
      </xdr:nvSpPr>
      <xdr:spPr>
        <a:xfrm>
          <a:off x="7810500" y="609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44340</xdr:rowOff>
    </xdr:from>
    <xdr:ext cx="469744" cy="259045"/>
    <xdr:sp macro="" textlink="">
      <xdr:nvSpPr>
        <xdr:cNvPr id="324" name="テキスト ボックス 323"/>
        <xdr:cNvSpPr txBox="1"/>
      </xdr:nvSpPr>
      <xdr:spPr>
        <a:xfrm>
          <a:off x="7626428" y="587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113665</xdr:rowOff>
    </xdr:from>
    <xdr:to>
      <xdr:col>36</xdr:col>
      <xdr:colOff>165100</xdr:colOff>
      <xdr:row>36</xdr:row>
      <xdr:rowOff>43815</xdr:rowOff>
    </xdr:to>
    <xdr:sp macro="" textlink="">
      <xdr:nvSpPr>
        <xdr:cNvPr id="325" name="楕円 324"/>
        <xdr:cNvSpPr/>
      </xdr:nvSpPr>
      <xdr:spPr>
        <a:xfrm>
          <a:off x="6921500" y="611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60342</xdr:rowOff>
    </xdr:from>
    <xdr:ext cx="469744" cy="259045"/>
    <xdr:sp macro="" textlink="">
      <xdr:nvSpPr>
        <xdr:cNvPr id="326" name="テキスト ボックス 325"/>
        <xdr:cNvSpPr txBox="1"/>
      </xdr:nvSpPr>
      <xdr:spPr>
        <a:xfrm>
          <a:off x="6737428" y="588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40" name="テキスト ボックス 339"/>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58410</xdr:rowOff>
    </xdr:from>
    <xdr:to>
      <xdr:col>54</xdr:col>
      <xdr:colOff>189865</xdr:colOff>
      <xdr:row>58</xdr:row>
      <xdr:rowOff>111902</xdr:rowOff>
    </xdr:to>
    <xdr:cxnSp macro="">
      <xdr:nvCxnSpPr>
        <xdr:cNvPr id="348" name="直線コネクタ 347"/>
        <xdr:cNvCxnSpPr/>
      </xdr:nvCxnSpPr>
      <xdr:spPr>
        <a:xfrm flipV="1">
          <a:off x="10475595" y="8630910"/>
          <a:ext cx="1270"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115729</xdr:rowOff>
    </xdr:from>
    <xdr:ext cx="378565" cy="259045"/>
    <xdr:sp macro="" textlink="">
      <xdr:nvSpPr>
        <xdr:cNvPr id="349" name="農林水産業費最小値テキスト"/>
        <xdr:cNvSpPr txBox="1"/>
      </xdr:nvSpPr>
      <xdr:spPr>
        <a:xfrm>
          <a:off x="10528300" y="10059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111902</xdr:rowOff>
    </xdr:from>
    <xdr:to>
      <xdr:col>55</xdr:col>
      <xdr:colOff>88900</xdr:colOff>
      <xdr:row>58</xdr:row>
      <xdr:rowOff>111902</xdr:rowOff>
    </xdr:to>
    <xdr:cxnSp macro="">
      <xdr:nvCxnSpPr>
        <xdr:cNvPr id="350" name="直線コネクタ 349"/>
        <xdr:cNvCxnSpPr/>
      </xdr:nvCxnSpPr>
      <xdr:spPr>
        <a:xfrm>
          <a:off x="10388600" y="10056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5087</xdr:rowOff>
    </xdr:from>
    <xdr:ext cx="534377" cy="259045"/>
    <xdr:sp macro="" textlink="">
      <xdr:nvSpPr>
        <xdr:cNvPr id="351" name="農林水産業費最大値テキスト"/>
        <xdr:cNvSpPr txBox="1"/>
      </xdr:nvSpPr>
      <xdr:spPr>
        <a:xfrm>
          <a:off x="10528300" y="840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58410</xdr:rowOff>
    </xdr:from>
    <xdr:to>
      <xdr:col>55</xdr:col>
      <xdr:colOff>88900</xdr:colOff>
      <xdr:row>50</xdr:row>
      <xdr:rowOff>58410</xdr:rowOff>
    </xdr:to>
    <xdr:cxnSp macro="">
      <xdr:nvCxnSpPr>
        <xdr:cNvPr id="352" name="直線コネクタ 351"/>
        <xdr:cNvCxnSpPr/>
      </xdr:nvCxnSpPr>
      <xdr:spPr>
        <a:xfrm>
          <a:off x="10388600" y="863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117480</xdr:rowOff>
    </xdr:from>
    <xdr:to>
      <xdr:col>55</xdr:col>
      <xdr:colOff>0</xdr:colOff>
      <xdr:row>57</xdr:row>
      <xdr:rowOff>120223</xdr:rowOff>
    </xdr:to>
    <xdr:cxnSp macro="">
      <xdr:nvCxnSpPr>
        <xdr:cNvPr id="353" name="直線コネクタ 352"/>
        <xdr:cNvCxnSpPr/>
      </xdr:nvCxnSpPr>
      <xdr:spPr>
        <a:xfrm flipV="1">
          <a:off x="9639300" y="9890130"/>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4426</xdr:rowOff>
    </xdr:from>
    <xdr:ext cx="469744" cy="259045"/>
    <xdr:sp macro="" textlink="">
      <xdr:nvSpPr>
        <xdr:cNvPr id="354" name="農林水産業費平均値テキスト"/>
        <xdr:cNvSpPr txBox="1"/>
      </xdr:nvSpPr>
      <xdr:spPr>
        <a:xfrm>
          <a:off x="10528300" y="9605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152999</xdr:rowOff>
    </xdr:from>
    <xdr:to>
      <xdr:col>55</xdr:col>
      <xdr:colOff>50800</xdr:colOff>
      <xdr:row>57</xdr:row>
      <xdr:rowOff>83149</xdr:rowOff>
    </xdr:to>
    <xdr:sp macro="" textlink="">
      <xdr:nvSpPr>
        <xdr:cNvPr id="355" name="フローチャート: 判断 354"/>
        <xdr:cNvSpPr/>
      </xdr:nvSpPr>
      <xdr:spPr>
        <a:xfrm>
          <a:off x="104267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120223</xdr:rowOff>
    </xdr:from>
    <xdr:to>
      <xdr:col>50</xdr:col>
      <xdr:colOff>114300</xdr:colOff>
      <xdr:row>57</xdr:row>
      <xdr:rowOff>129642</xdr:rowOff>
    </xdr:to>
    <xdr:cxnSp macro="">
      <xdr:nvCxnSpPr>
        <xdr:cNvPr id="356" name="直線コネクタ 355"/>
        <xdr:cNvCxnSpPr/>
      </xdr:nvCxnSpPr>
      <xdr:spPr>
        <a:xfrm flipV="1">
          <a:off x="8750300" y="9892873"/>
          <a:ext cx="889000" cy="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1667</xdr:rowOff>
    </xdr:from>
    <xdr:to>
      <xdr:col>50</xdr:col>
      <xdr:colOff>165100</xdr:colOff>
      <xdr:row>57</xdr:row>
      <xdr:rowOff>103267</xdr:rowOff>
    </xdr:to>
    <xdr:sp macro="" textlink="">
      <xdr:nvSpPr>
        <xdr:cNvPr id="357" name="フローチャート: 判断 356"/>
        <xdr:cNvSpPr/>
      </xdr:nvSpPr>
      <xdr:spPr>
        <a:xfrm>
          <a:off x="9588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119794</xdr:rowOff>
    </xdr:from>
    <xdr:ext cx="469744" cy="259045"/>
    <xdr:sp macro="" textlink="">
      <xdr:nvSpPr>
        <xdr:cNvPr id="358" name="テキスト ボックス 357"/>
        <xdr:cNvSpPr txBox="1"/>
      </xdr:nvSpPr>
      <xdr:spPr>
        <a:xfrm>
          <a:off x="9404428" y="954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146924</xdr:rowOff>
    </xdr:from>
    <xdr:to>
      <xdr:col>45</xdr:col>
      <xdr:colOff>177800</xdr:colOff>
      <xdr:row>57</xdr:row>
      <xdr:rowOff>129642</xdr:rowOff>
    </xdr:to>
    <xdr:cxnSp macro="">
      <xdr:nvCxnSpPr>
        <xdr:cNvPr id="359" name="直線コネクタ 358"/>
        <xdr:cNvCxnSpPr/>
      </xdr:nvCxnSpPr>
      <xdr:spPr>
        <a:xfrm>
          <a:off x="7861300" y="9748124"/>
          <a:ext cx="889000" cy="15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134437</xdr:rowOff>
    </xdr:from>
    <xdr:to>
      <xdr:col>46</xdr:col>
      <xdr:colOff>38100</xdr:colOff>
      <xdr:row>57</xdr:row>
      <xdr:rowOff>64587</xdr:rowOff>
    </xdr:to>
    <xdr:sp macro="" textlink="">
      <xdr:nvSpPr>
        <xdr:cNvPr id="360" name="フローチャート: 判断 359"/>
        <xdr:cNvSpPr/>
      </xdr:nvSpPr>
      <xdr:spPr>
        <a:xfrm>
          <a:off x="8699500" y="97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81114</xdr:rowOff>
    </xdr:from>
    <xdr:ext cx="469744" cy="259045"/>
    <xdr:sp macro="" textlink="">
      <xdr:nvSpPr>
        <xdr:cNvPr id="361" name="テキスト ボックス 360"/>
        <xdr:cNvSpPr txBox="1"/>
      </xdr:nvSpPr>
      <xdr:spPr>
        <a:xfrm>
          <a:off x="8515428" y="951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146924</xdr:rowOff>
    </xdr:from>
    <xdr:to>
      <xdr:col>41</xdr:col>
      <xdr:colOff>50800</xdr:colOff>
      <xdr:row>57</xdr:row>
      <xdr:rowOff>170515</xdr:rowOff>
    </xdr:to>
    <xdr:cxnSp macro="">
      <xdr:nvCxnSpPr>
        <xdr:cNvPr id="362" name="直線コネクタ 361"/>
        <xdr:cNvCxnSpPr/>
      </xdr:nvCxnSpPr>
      <xdr:spPr>
        <a:xfrm flipV="1">
          <a:off x="6972300" y="9748124"/>
          <a:ext cx="889000" cy="19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133431</xdr:rowOff>
    </xdr:from>
    <xdr:to>
      <xdr:col>41</xdr:col>
      <xdr:colOff>101600</xdr:colOff>
      <xdr:row>56</xdr:row>
      <xdr:rowOff>63581</xdr:rowOff>
    </xdr:to>
    <xdr:sp macro="" textlink="">
      <xdr:nvSpPr>
        <xdr:cNvPr id="363" name="フローチャート: 判断 362"/>
        <xdr:cNvSpPr/>
      </xdr:nvSpPr>
      <xdr:spPr>
        <a:xfrm>
          <a:off x="7810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80108</xdr:rowOff>
    </xdr:from>
    <xdr:ext cx="469744" cy="259045"/>
    <xdr:sp macro="" textlink="">
      <xdr:nvSpPr>
        <xdr:cNvPr id="364" name="テキスト ボックス 363"/>
        <xdr:cNvSpPr txBox="1"/>
      </xdr:nvSpPr>
      <xdr:spPr>
        <a:xfrm>
          <a:off x="7626428" y="93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81493</xdr:rowOff>
    </xdr:from>
    <xdr:to>
      <xdr:col>36</xdr:col>
      <xdr:colOff>165100</xdr:colOff>
      <xdr:row>56</xdr:row>
      <xdr:rowOff>11643</xdr:rowOff>
    </xdr:to>
    <xdr:sp macro="" textlink="">
      <xdr:nvSpPr>
        <xdr:cNvPr id="365" name="フローチャート: 判断 364"/>
        <xdr:cNvSpPr/>
      </xdr:nvSpPr>
      <xdr:spPr>
        <a:xfrm>
          <a:off x="6921500" y="951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28170</xdr:rowOff>
    </xdr:from>
    <xdr:ext cx="469744" cy="259045"/>
    <xdr:sp macro="" textlink="">
      <xdr:nvSpPr>
        <xdr:cNvPr id="366" name="テキスト ボックス 365"/>
        <xdr:cNvSpPr txBox="1"/>
      </xdr:nvSpPr>
      <xdr:spPr>
        <a:xfrm>
          <a:off x="6737428" y="928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66680</xdr:rowOff>
    </xdr:from>
    <xdr:to>
      <xdr:col>55</xdr:col>
      <xdr:colOff>50800</xdr:colOff>
      <xdr:row>57</xdr:row>
      <xdr:rowOff>168280</xdr:rowOff>
    </xdr:to>
    <xdr:sp macro="" textlink="">
      <xdr:nvSpPr>
        <xdr:cNvPr id="372" name="楕円 371"/>
        <xdr:cNvSpPr/>
      </xdr:nvSpPr>
      <xdr:spPr>
        <a:xfrm>
          <a:off x="10426700" y="983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45107</xdr:rowOff>
    </xdr:from>
    <xdr:ext cx="469744" cy="259045"/>
    <xdr:sp macro="" textlink="">
      <xdr:nvSpPr>
        <xdr:cNvPr id="373" name="農林水産業費該当値テキスト"/>
        <xdr:cNvSpPr txBox="1"/>
      </xdr:nvSpPr>
      <xdr:spPr>
        <a:xfrm>
          <a:off x="10528300" y="981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69423</xdr:rowOff>
    </xdr:from>
    <xdr:to>
      <xdr:col>50</xdr:col>
      <xdr:colOff>165100</xdr:colOff>
      <xdr:row>57</xdr:row>
      <xdr:rowOff>171023</xdr:rowOff>
    </xdr:to>
    <xdr:sp macro="" textlink="">
      <xdr:nvSpPr>
        <xdr:cNvPr id="374" name="楕円 373"/>
        <xdr:cNvSpPr/>
      </xdr:nvSpPr>
      <xdr:spPr>
        <a:xfrm>
          <a:off x="9588500" y="984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162150</xdr:rowOff>
    </xdr:from>
    <xdr:ext cx="469744" cy="259045"/>
    <xdr:sp macro="" textlink="">
      <xdr:nvSpPr>
        <xdr:cNvPr id="375" name="テキスト ボックス 374"/>
        <xdr:cNvSpPr txBox="1"/>
      </xdr:nvSpPr>
      <xdr:spPr>
        <a:xfrm>
          <a:off x="9404428" y="993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78842</xdr:rowOff>
    </xdr:from>
    <xdr:to>
      <xdr:col>46</xdr:col>
      <xdr:colOff>38100</xdr:colOff>
      <xdr:row>58</xdr:row>
      <xdr:rowOff>8992</xdr:rowOff>
    </xdr:to>
    <xdr:sp macro="" textlink="">
      <xdr:nvSpPr>
        <xdr:cNvPr id="376" name="楕円 375"/>
        <xdr:cNvSpPr/>
      </xdr:nvSpPr>
      <xdr:spPr>
        <a:xfrm>
          <a:off x="8699500" y="985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119</xdr:rowOff>
    </xdr:from>
    <xdr:ext cx="469744" cy="259045"/>
    <xdr:sp macro="" textlink="">
      <xdr:nvSpPr>
        <xdr:cNvPr id="377" name="テキスト ボックス 376"/>
        <xdr:cNvSpPr txBox="1"/>
      </xdr:nvSpPr>
      <xdr:spPr>
        <a:xfrm>
          <a:off x="8515428" y="99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96124</xdr:rowOff>
    </xdr:from>
    <xdr:to>
      <xdr:col>41</xdr:col>
      <xdr:colOff>101600</xdr:colOff>
      <xdr:row>57</xdr:row>
      <xdr:rowOff>26274</xdr:rowOff>
    </xdr:to>
    <xdr:sp macro="" textlink="">
      <xdr:nvSpPr>
        <xdr:cNvPr id="378" name="楕円 377"/>
        <xdr:cNvSpPr/>
      </xdr:nvSpPr>
      <xdr:spPr>
        <a:xfrm>
          <a:off x="7810500" y="969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17401</xdr:rowOff>
    </xdr:from>
    <xdr:ext cx="469744" cy="259045"/>
    <xdr:sp macro="" textlink="">
      <xdr:nvSpPr>
        <xdr:cNvPr id="379" name="テキスト ボックス 378"/>
        <xdr:cNvSpPr txBox="1"/>
      </xdr:nvSpPr>
      <xdr:spPr>
        <a:xfrm>
          <a:off x="7626428" y="979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119715</xdr:rowOff>
    </xdr:from>
    <xdr:to>
      <xdr:col>36</xdr:col>
      <xdr:colOff>165100</xdr:colOff>
      <xdr:row>58</xdr:row>
      <xdr:rowOff>49865</xdr:rowOff>
    </xdr:to>
    <xdr:sp macro="" textlink="">
      <xdr:nvSpPr>
        <xdr:cNvPr id="380" name="楕円 379"/>
        <xdr:cNvSpPr/>
      </xdr:nvSpPr>
      <xdr:spPr>
        <a:xfrm>
          <a:off x="6921500" y="989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40992</xdr:rowOff>
    </xdr:from>
    <xdr:ext cx="469744" cy="259045"/>
    <xdr:sp macro="" textlink="">
      <xdr:nvSpPr>
        <xdr:cNvPr id="381" name="テキスト ボックス 380"/>
        <xdr:cNvSpPr txBox="1"/>
      </xdr:nvSpPr>
      <xdr:spPr>
        <a:xfrm>
          <a:off x="6737428" y="998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15799</xdr:rowOff>
    </xdr:from>
    <xdr:to>
      <xdr:col>54</xdr:col>
      <xdr:colOff>189865</xdr:colOff>
      <xdr:row>78</xdr:row>
      <xdr:rowOff>99375</xdr:rowOff>
    </xdr:to>
    <xdr:cxnSp macro="">
      <xdr:nvCxnSpPr>
        <xdr:cNvPr id="403" name="直線コネクタ 402"/>
        <xdr:cNvCxnSpPr/>
      </xdr:nvCxnSpPr>
      <xdr:spPr>
        <a:xfrm flipV="1">
          <a:off x="10475595" y="12017299"/>
          <a:ext cx="1270" cy="145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103202</xdr:rowOff>
    </xdr:from>
    <xdr:ext cx="378565" cy="259045"/>
    <xdr:sp macro="" textlink="">
      <xdr:nvSpPr>
        <xdr:cNvPr id="404" name="商工費最小値テキスト"/>
        <xdr:cNvSpPr txBox="1"/>
      </xdr:nvSpPr>
      <xdr:spPr>
        <a:xfrm>
          <a:off x="10528300" y="13476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99375</xdr:rowOff>
    </xdr:from>
    <xdr:to>
      <xdr:col>55</xdr:col>
      <xdr:colOff>88900</xdr:colOff>
      <xdr:row>78</xdr:row>
      <xdr:rowOff>99375</xdr:rowOff>
    </xdr:to>
    <xdr:cxnSp macro="">
      <xdr:nvCxnSpPr>
        <xdr:cNvPr id="405" name="直線コネクタ 404"/>
        <xdr:cNvCxnSpPr/>
      </xdr:nvCxnSpPr>
      <xdr:spPr>
        <a:xfrm>
          <a:off x="10388600" y="1347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133926</xdr:rowOff>
    </xdr:from>
    <xdr:ext cx="534377" cy="259045"/>
    <xdr:sp macro="" textlink="">
      <xdr:nvSpPr>
        <xdr:cNvPr id="406" name="商工費最大値テキスト"/>
        <xdr:cNvSpPr txBox="1"/>
      </xdr:nvSpPr>
      <xdr:spPr>
        <a:xfrm>
          <a:off x="10528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15799</xdr:rowOff>
    </xdr:from>
    <xdr:to>
      <xdr:col>55</xdr:col>
      <xdr:colOff>88900</xdr:colOff>
      <xdr:row>70</xdr:row>
      <xdr:rowOff>15799</xdr:rowOff>
    </xdr:to>
    <xdr:cxnSp macro="">
      <xdr:nvCxnSpPr>
        <xdr:cNvPr id="407" name="直線コネクタ 406"/>
        <xdr:cNvCxnSpPr/>
      </xdr:nvCxnSpPr>
      <xdr:spPr>
        <a:xfrm>
          <a:off x="10388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35641</xdr:rowOff>
    </xdr:from>
    <xdr:to>
      <xdr:col>55</xdr:col>
      <xdr:colOff>0</xdr:colOff>
      <xdr:row>75</xdr:row>
      <xdr:rowOff>61839</xdr:rowOff>
    </xdr:to>
    <xdr:cxnSp macro="">
      <xdr:nvCxnSpPr>
        <xdr:cNvPr id="408" name="直線コネクタ 407"/>
        <xdr:cNvCxnSpPr/>
      </xdr:nvCxnSpPr>
      <xdr:spPr>
        <a:xfrm>
          <a:off x="9639300" y="12894391"/>
          <a:ext cx="838200" cy="2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5284</xdr:rowOff>
    </xdr:from>
    <xdr:ext cx="469744" cy="259045"/>
    <xdr:sp macro="" textlink="">
      <xdr:nvSpPr>
        <xdr:cNvPr id="409" name="商工費平均値テキスト"/>
        <xdr:cNvSpPr txBox="1"/>
      </xdr:nvSpPr>
      <xdr:spPr>
        <a:xfrm>
          <a:off x="10528300" y="13206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26857</xdr:rowOff>
    </xdr:from>
    <xdr:to>
      <xdr:col>55</xdr:col>
      <xdr:colOff>50800</xdr:colOff>
      <xdr:row>77</xdr:row>
      <xdr:rowOff>128457</xdr:rowOff>
    </xdr:to>
    <xdr:sp macro="" textlink="">
      <xdr:nvSpPr>
        <xdr:cNvPr id="410" name="フローチャート: 判断 409"/>
        <xdr:cNvSpPr/>
      </xdr:nvSpPr>
      <xdr:spPr>
        <a:xfrm>
          <a:off x="104267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35641</xdr:rowOff>
    </xdr:from>
    <xdr:to>
      <xdr:col>50</xdr:col>
      <xdr:colOff>114300</xdr:colOff>
      <xdr:row>75</xdr:row>
      <xdr:rowOff>94757</xdr:rowOff>
    </xdr:to>
    <xdr:cxnSp macro="">
      <xdr:nvCxnSpPr>
        <xdr:cNvPr id="411" name="直線コネクタ 410"/>
        <xdr:cNvCxnSpPr/>
      </xdr:nvCxnSpPr>
      <xdr:spPr>
        <a:xfrm flipV="1">
          <a:off x="8750300" y="12894391"/>
          <a:ext cx="889000" cy="5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22881</xdr:rowOff>
    </xdr:from>
    <xdr:to>
      <xdr:col>50</xdr:col>
      <xdr:colOff>165100</xdr:colOff>
      <xdr:row>77</xdr:row>
      <xdr:rowOff>124481</xdr:rowOff>
    </xdr:to>
    <xdr:sp macro="" textlink="">
      <xdr:nvSpPr>
        <xdr:cNvPr id="412" name="フローチャート: 判断 411"/>
        <xdr:cNvSpPr/>
      </xdr:nvSpPr>
      <xdr:spPr>
        <a:xfrm>
          <a:off x="9588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115608</xdr:rowOff>
    </xdr:from>
    <xdr:ext cx="469744" cy="259045"/>
    <xdr:sp macro="" textlink="">
      <xdr:nvSpPr>
        <xdr:cNvPr id="413" name="テキスト ボックス 412"/>
        <xdr:cNvSpPr txBox="1"/>
      </xdr:nvSpPr>
      <xdr:spPr>
        <a:xfrm>
          <a:off x="9404428" y="1331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94757</xdr:rowOff>
    </xdr:from>
    <xdr:to>
      <xdr:col>45</xdr:col>
      <xdr:colOff>177800</xdr:colOff>
      <xdr:row>76</xdr:row>
      <xdr:rowOff>12736</xdr:rowOff>
    </xdr:to>
    <xdr:cxnSp macro="">
      <xdr:nvCxnSpPr>
        <xdr:cNvPr id="414" name="直線コネクタ 413"/>
        <xdr:cNvCxnSpPr/>
      </xdr:nvCxnSpPr>
      <xdr:spPr>
        <a:xfrm flipV="1">
          <a:off x="7861300" y="12953507"/>
          <a:ext cx="889000" cy="8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106274</xdr:rowOff>
    </xdr:from>
    <xdr:to>
      <xdr:col>46</xdr:col>
      <xdr:colOff>38100</xdr:colOff>
      <xdr:row>77</xdr:row>
      <xdr:rowOff>36424</xdr:rowOff>
    </xdr:to>
    <xdr:sp macro="" textlink="">
      <xdr:nvSpPr>
        <xdr:cNvPr id="415" name="フローチャート: 判断 414"/>
        <xdr:cNvSpPr/>
      </xdr:nvSpPr>
      <xdr:spPr>
        <a:xfrm>
          <a:off x="8699500" y="1313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27551</xdr:rowOff>
    </xdr:from>
    <xdr:ext cx="469744" cy="259045"/>
    <xdr:sp macro="" textlink="">
      <xdr:nvSpPr>
        <xdr:cNvPr id="416" name="テキスト ボックス 415"/>
        <xdr:cNvSpPr txBox="1"/>
      </xdr:nvSpPr>
      <xdr:spPr>
        <a:xfrm>
          <a:off x="8515428" y="1322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12736</xdr:rowOff>
    </xdr:from>
    <xdr:to>
      <xdr:col>41</xdr:col>
      <xdr:colOff>50800</xdr:colOff>
      <xdr:row>76</xdr:row>
      <xdr:rowOff>47163</xdr:rowOff>
    </xdr:to>
    <xdr:cxnSp macro="">
      <xdr:nvCxnSpPr>
        <xdr:cNvPr id="417" name="直線コネクタ 416"/>
        <xdr:cNvCxnSpPr/>
      </xdr:nvCxnSpPr>
      <xdr:spPr>
        <a:xfrm flipV="1">
          <a:off x="6972300" y="13042936"/>
          <a:ext cx="889000" cy="3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50952</xdr:rowOff>
    </xdr:from>
    <xdr:to>
      <xdr:col>41</xdr:col>
      <xdr:colOff>101600</xdr:colOff>
      <xdr:row>76</xdr:row>
      <xdr:rowOff>152552</xdr:rowOff>
    </xdr:to>
    <xdr:sp macro="" textlink="">
      <xdr:nvSpPr>
        <xdr:cNvPr id="418" name="フローチャート: 判断 417"/>
        <xdr:cNvSpPr/>
      </xdr:nvSpPr>
      <xdr:spPr>
        <a:xfrm>
          <a:off x="7810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143679</xdr:rowOff>
    </xdr:from>
    <xdr:ext cx="469744" cy="259045"/>
    <xdr:sp macro="" textlink="">
      <xdr:nvSpPr>
        <xdr:cNvPr id="419" name="テキスト ボックス 418"/>
        <xdr:cNvSpPr txBox="1"/>
      </xdr:nvSpPr>
      <xdr:spPr>
        <a:xfrm>
          <a:off x="7626428" y="1317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65401</xdr:rowOff>
    </xdr:from>
    <xdr:to>
      <xdr:col>36</xdr:col>
      <xdr:colOff>165100</xdr:colOff>
      <xdr:row>76</xdr:row>
      <xdr:rowOff>167001</xdr:rowOff>
    </xdr:to>
    <xdr:sp macro="" textlink="">
      <xdr:nvSpPr>
        <xdr:cNvPr id="420" name="フローチャート: 判断 419"/>
        <xdr:cNvSpPr/>
      </xdr:nvSpPr>
      <xdr:spPr>
        <a:xfrm>
          <a:off x="6921500" y="1309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158128</xdr:rowOff>
    </xdr:from>
    <xdr:ext cx="469744" cy="259045"/>
    <xdr:sp macro="" textlink="">
      <xdr:nvSpPr>
        <xdr:cNvPr id="421" name="テキスト ボックス 420"/>
        <xdr:cNvSpPr txBox="1"/>
      </xdr:nvSpPr>
      <xdr:spPr>
        <a:xfrm>
          <a:off x="6737428" y="1318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11039</xdr:rowOff>
    </xdr:from>
    <xdr:to>
      <xdr:col>55</xdr:col>
      <xdr:colOff>50800</xdr:colOff>
      <xdr:row>75</xdr:row>
      <xdr:rowOff>112639</xdr:rowOff>
    </xdr:to>
    <xdr:sp macro="" textlink="">
      <xdr:nvSpPr>
        <xdr:cNvPr id="427" name="楕円 426"/>
        <xdr:cNvSpPr/>
      </xdr:nvSpPr>
      <xdr:spPr>
        <a:xfrm>
          <a:off x="10426700" y="1286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33916</xdr:rowOff>
    </xdr:from>
    <xdr:ext cx="534377" cy="259045"/>
    <xdr:sp macro="" textlink="">
      <xdr:nvSpPr>
        <xdr:cNvPr id="428" name="商工費該当値テキスト"/>
        <xdr:cNvSpPr txBox="1"/>
      </xdr:nvSpPr>
      <xdr:spPr>
        <a:xfrm>
          <a:off x="10528300" y="1272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156291</xdr:rowOff>
    </xdr:from>
    <xdr:to>
      <xdr:col>50</xdr:col>
      <xdr:colOff>165100</xdr:colOff>
      <xdr:row>75</xdr:row>
      <xdr:rowOff>86441</xdr:rowOff>
    </xdr:to>
    <xdr:sp macro="" textlink="">
      <xdr:nvSpPr>
        <xdr:cNvPr id="429" name="楕円 428"/>
        <xdr:cNvSpPr/>
      </xdr:nvSpPr>
      <xdr:spPr>
        <a:xfrm>
          <a:off x="9588500" y="1284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102968</xdr:rowOff>
    </xdr:from>
    <xdr:ext cx="534377" cy="259045"/>
    <xdr:sp macro="" textlink="">
      <xdr:nvSpPr>
        <xdr:cNvPr id="430" name="テキスト ボックス 429"/>
        <xdr:cNvSpPr txBox="1"/>
      </xdr:nvSpPr>
      <xdr:spPr>
        <a:xfrm>
          <a:off x="9372111" y="1261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43957</xdr:rowOff>
    </xdr:from>
    <xdr:to>
      <xdr:col>46</xdr:col>
      <xdr:colOff>38100</xdr:colOff>
      <xdr:row>75</xdr:row>
      <xdr:rowOff>145557</xdr:rowOff>
    </xdr:to>
    <xdr:sp macro="" textlink="">
      <xdr:nvSpPr>
        <xdr:cNvPr id="431" name="楕円 430"/>
        <xdr:cNvSpPr/>
      </xdr:nvSpPr>
      <xdr:spPr>
        <a:xfrm>
          <a:off x="8699500" y="1290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162084</xdr:rowOff>
    </xdr:from>
    <xdr:ext cx="534377" cy="259045"/>
    <xdr:sp macro="" textlink="">
      <xdr:nvSpPr>
        <xdr:cNvPr id="432" name="テキスト ボックス 431"/>
        <xdr:cNvSpPr txBox="1"/>
      </xdr:nvSpPr>
      <xdr:spPr>
        <a:xfrm>
          <a:off x="8483111" y="1267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133386</xdr:rowOff>
    </xdr:from>
    <xdr:to>
      <xdr:col>41</xdr:col>
      <xdr:colOff>101600</xdr:colOff>
      <xdr:row>76</xdr:row>
      <xdr:rowOff>63536</xdr:rowOff>
    </xdr:to>
    <xdr:sp macro="" textlink="">
      <xdr:nvSpPr>
        <xdr:cNvPr id="433" name="楕円 432"/>
        <xdr:cNvSpPr/>
      </xdr:nvSpPr>
      <xdr:spPr>
        <a:xfrm>
          <a:off x="7810500" y="1299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80063</xdr:rowOff>
    </xdr:from>
    <xdr:ext cx="534377" cy="259045"/>
    <xdr:sp macro="" textlink="">
      <xdr:nvSpPr>
        <xdr:cNvPr id="434" name="テキスト ボックス 433"/>
        <xdr:cNvSpPr txBox="1"/>
      </xdr:nvSpPr>
      <xdr:spPr>
        <a:xfrm>
          <a:off x="7594111" y="1276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167813</xdr:rowOff>
    </xdr:from>
    <xdr:to>
      <xdr:col>36</xdr:col>
      <xdr:colOff>165100</xdr:colOff>
      <xdr:row>76</xdr:row>
      <xdr:rowOff>97963</xdr:rowOff>
    </xdr:to>
    <xdr:sp macro="" textlink="">
      <xdr:nvSpPr>
        <xdr:cNvPr id="435" name="楕円 434"/>
        <xdr:cNvSpPr/>
      </xdr:nvSpPr>
      <xdr:spPr>
        <a:xfrm>
          <a:off x="6921500" y="1302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114490</xdr:rowOff>
    </xdr:from>
    <xdr:ext cx="469744" cy="259045"/>
    <xdr:sp macro="" textlink="">
      <xdr:nvSpPr>
        <xdr:cNvPr id="436" name="テキスト ボックス 435"/>
        <xdr:cNvSpPr txBox="1"/>
      </xdr:nvSpPr>
      <xdr:spPr>
        <a:xfrm>
          <a:off x="6737428" y="1280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103947</xdr:rowOff>
    </xdr:from>
    <xdr:to>
      <xdr:col>54</xdr:col>
      <xdr:colOff>189865</xdr:colOff>
      <xdr:row>99</xdr:row>
      <xdr:rowOff>10723</xdr:rowOff>
    </xdr:to>
    <xdr:cxnSp macro="">
      <xdr:nvCxnSpPr>
        <xdr:cNvPr id="459" name="直線コネクタ 458"/>
        <xdr:cNvCxnSpPr/>
      </xdr:nvCxnSpPr>
      <xdr:spPr>
        <a:xfrm flipV="1">
          <a:off x="10475595" y="15877347"/>
          <a:ext cx="1270" cy="1106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14550</xdr:rowOff>
    </xdr:from>
    <xdr:ext cx="534377" cy="259045"/>
    <xdr:sp macro="" textlink="">
      <xdr:nvSpPr>
        <xdr:cNvPr id="460" name="土木費最小値テキスト"/>
        <xdr:cNvSpPr txBox="1"/>
      </xdr:nvSpPr>
      <xdr:spPr>
        <a:xfrm>
          <a:off x="10528300" y="1698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10723</xdr:rowOff>
    </xdr:from>
    <xdr:to>
      <xdr:col>55</xdr:col>
      <xdr:colOff>88900</xdr:colOff>
      <xdr:row>99</xdr:row>
      <xdr:rowOff>10723</xdr:rowOff>
    </xdr:to>
    <xdr:cxnSp macro="">
      <xdr:nvCxnSpPr>
        <xdr:cNvPr id="461" name="直線コネクタ 460"/>
        <xdr:cNvCxnSpPr/>
      </xdr:nvCxnSpPr>
      <xdr:spPr>
        <a:xfrm>
          <a:off x="10388600" y="1698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50624</xdr:rowOff>
    </xdr:from>
    <xdr:ext cx="534377" cy="259045"/>
    <xdr:sp macro="" textlink="">
      <xdr:nvSpPr>
        <xdr:cNvPr id="462" name="土木費最大値テキスト"/>
        <xdr:cNvSpPr txBox="1"/>
      </xdr:nvSpPr>
      <xdr:spPr>
        <a:xfrm>
          <a:off x="10528300" y="1565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103947</xdr:rowOff>
    </xdr:from>
    <xdr:to>
      <xdr:col>55</xdr:col>
      <xdr:colOff>88900</xdr:colOff>
      <xdr:row>92</xdr:row>
      <xdr:rowOff>103947</xdr:rowOff>
    </xdr:to>
    <xdr:cxnSp macro="">
      <xdr:nvCxnSpPr>
        <xdr:cNvPr id="463" name="直線コネクタ 462"/>
        <xdr:cNvCxnSpPr/>
      </xdr:nvCxnSpPr>
      <xdr:spPr>
        <a:xfrm>
          <a:off x="10388600" y="15877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169647</xdr:rowOff>
    </xdr:from>
    <xdr:to>
      <xdr:col>55</xdr:col>
      <xdr:colOff>0</xdr:colOff>
      <xdr:row>94</xdr:row>
      <xdr:rowOff>61657</xdr:rowOff>
    </xdr:to>
    <xdr:cxnSp macro="">
      <xdr:nvCxnSpPr>
        <xdr:cNvPr id="464" name="直線コネクタ 463"/>
        <xdr:cNvCxnSpPr/>
      </xdr:nvCxnSpPr>
      <xdr:spPr>
        <a:xfrm>
          <a:off x="9639300" y="16114497"/>
          <a:ext cx="838200" cy="6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50685</xdr:rowOff>
    </xdr:from>
    <xdr:ext cx="534377" cy="259045"/>
    <xdr:sp macro="" textlink="">
      <xdr:nvSpPr>
        <xdr:cNvPr id="465" name="土木費平均値テキスト"/>
        <xdr:cNvSpPr txBox="1"/>
      </xdr:nvSpPr>
      <xdr:spPr>
        <a:xfrm>
          <a:off x="10528300" y="16509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72258</xdr:rowOff>
    </xdr:from>
    <xdr:to>
      <xdr:col>55</xdr:col>
      <xdr:colOff>50800</xdr:colOff>
      <xdr:row>97</xdr:row>
      <xdr:rowOff>2408</xdr:rowOff>
    </xdr:to>
    <xdr:sp macro="" textlink="">
      <xdr:nvSpPr>
        <xdr:cNvPr id="466" name="フローチャート: 判断 465"/>
        <xdr:cNvSpPr/>
      </xdr:nvSpPr>
      <xdr:spPr>
        <a:xfrm>
          <a:off x="10426700" y="1653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100929</xdr:rowOff>
    </xdr:from>
    <xdr:to>
      <xdr:col>50</xdr:col>
      <xdr:colOff>114300</xdr:colOff>
      <xdr:row>93</xdr:row>
      <xdr:rowOff>169647</xdr:rowOff>
    </xdr:to>
    <xdr:cxnSp macro="">
      <xdr:nvCxnSpPr>
        <xdr:cNvPr id="467" name="直線コネクタ 466"/>
        <xdr:cNvCxnSpPr/>
      </xdr:nvCxnSpPr>
      <xdr:spPr>
        <a:xfrm>
          <a:off x="8750300" y="15702879"/>
          <a:ext cx="889000" cy="41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60942</xdr:rowOff>
    </xdr:from>
    <xdr:to>
      <xdr:col>50</xdr:col>
      <xdr:colOff>165100</xdr:colOff>
      <xdr:row>96</xdr:row>
      <xdr:rowOff>162542</xdr:rowOff>
    </xdr:to>
    <xdr:sp macro="" textlink="">
      <xdr:nvSpPr>
        <xdr:cNvPr id="468" name="フローチャート: 判断 467"/>
        <xdr:cNvSpPr/>
      </xdr:nvSpPr>
      <xdr:spPr>
        <a:xfrm>
          <a:off x="95885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153669</xdr:rowOff>
    </xdr:from>
    <xdr:ext cx="534377" cy="259045"/>
    <xdr:sp macro="" textlink="">
      <xdr:nvSpPr>
        <xdr:cNvPr id="469" name="テキスト ボックス 468"/>
        <xdr:cNvSpPr txBox="1"/>
      </xdr:nvSpPr>
      <xdr:spPr>
        <a:xfrm>
          <a:off x="9372111" y="1661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100929</xdr:rowOff>
    </xdr:from>
    <xdr:to>
      <xdr:col>45</xdr:col>
      <xdr:colOff>177800</xdr:colOff>
      <xdr:row>91</xdr:row>
      <xdr:rowOff>151084</xdr:rowOff>
    </xdr:to>
    <xdr:cxnSp macro="">
      <xdr:nvCxnSpPr>
        <xdr:cNvPr id="470" name="直線コネクタ 469"/>
        <xdr:cNvCxnSpPr/>
      </xdr:nvCxnSpPr>
      <xdr:spPr>
        <a:xfrm flipV="1">
          <a:off x="7861300" y="15702879"/>
          <a:ext cx="889000" cy="5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29008</xdr:rowOff>
    </xdr:from>
    <xdr:to>
      <xdr:col>46</xdr:col>
      <xdr:colOff>38100</xdr:colOff>
      <xdr:row>96</xdr:row>
      <xdr:rowOff>130608</xdr:rowOff>
    </xdr:to>
    <xdr:sp macro="" textlink="">
      <xdr:nvSpPr>
        <xdr:cNvPr id="471" name="フローチャート: 判断 470"/>
        <xdr:cNvSpPr/>
      </xdr:nvSpPr>
      <xdr:spPr>
        <a:xfrm>
          <a:off x="86995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121735</xdr:rowOff>
    </xdr:from>
    <xdr:ext cx="534377" cy="259045"/>
    <xdr:sp macro="" textlink="">
      <xdr:nvSpPr>
        <xdr:cNvPr id="472" name="テキスト ボックス 471"/>
        <xdr:cNvSpPr txBox="1"/>
      </xdr:nvSpPr>
      <xdr:spPr>
        <a:xfrm>
          <a:off x="8483111" y="1658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151084</xdr:rowOff>
    </xdr:from>
    <xdr:to>
      <xdr:col>41</xdr:col>
      <xdr:colOff>50800</xdr:colOff>
      <xdr:row>94</xdr:row>
      <xdr:rowOff>3339</xdr:rowOff>
    </xdr:to>
    <xdr:cxnSp macro="">
      <xdr:nvCxnSpPr>
        <xdr:cNvPr id="473" name="直線コネクタ 472"/>
        <xdr:cNvCxnSpPr/>
      </xdr:nvCxnSpPr>
      <xdr:spPr>
        <a:xfrm flipV="1">
          <a:off x="6972300" y="15753034"/>
          <a:ext cx="889000" cy="36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15931</xdr:rowOff>
    </xdr:from>
    <xdr:to>
      <xdr:col>41</xdr:col>
      <xdr:colOff>101600</xdr:colOff>
      <xdr:row>96</xdr:row>
      <xdr:rowOff>117531</xdr:rowOff>
    </xdr:to>
    <xdr:sp macro="" textlink="">
      <xdr:nvSpPr>
        <xdr:cNvPr id="474" name="フローチャート: 判断 473"/>
        <xdr:cNvSpPr/>
      </xdr:nvSpPr>
      <xdr:spPr>
        <a:xfrm>
          <a:off x="7810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108658</xdr:rowOff>
    </xdr:from>
    <xdr:ext cx="534377" cy="259045"/>
    <xdr:sp macro="" textlink="">
      <xdr:nvSpPr>
        <xdr:cNvPr id="475" name="テキスト ボックス 474"/>
        <xdr:cNvSpPr txBox="1"/>
      </xdr:nvSpPr>
      <xdr:spPr>
        <a:xfrm>
          <a:off x="7594111" y="1656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154942</xdr:rowOff>
    </xdr:from>
    <xdr:to>
      <xdr:col>36</xdr:col>
      <xdr:colOff>165100</xdr:colOff>
      <xdr:row>96</xdr:row>
      <xdr:rowOff>85092</xdr:rowOff>
    </xdr:to>
    <xdr:sp macro="" textlink="">
      <xdr:nvSpPr>
        <xdr:cNvPr id="476" name="フローチャート: 判断 475"/>
        <xdr:cNvSpPr/>
      </xdr:nvSpPr>
      <xdr:spPr>
        <a:xfrm>
          <a:off x="6921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76219</xdr:rowOff>
    </xdr:from>
    <xdr:ext cx="534377" cy="259045"/>
    <xdr:sp macro="" textlink="">
      <xdr:nvSpPr>
        <xdr:cNvPr id="477" name="テキスト ボックス 476"/>
        <xdr:cNvSpPr txBox="1"/>
      </xdr:nvSpPr>
      <xdr:spPr>
        <a:xfrm>
          <a:off x="6705111" y="1653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10857</xdr:rowOff>
    </xdr:from>
    <xdr:to>
      <xdr:col>55</xdr:col>
      <xdr:colOff>50800</xdr:colOff>
      <xdr:row>94</xdr:row>
      <xdr:rowOff>112457</xdr:rowOff>
    </xdr:to>
    <xdr:sp macro="" textlink="">
      <xdr:nvSpPr>
        <xdr:cNvPr id="483" name="楕円 482"/>
        <xdr:cNvSpPr/>
      </xdr:nvSpPr>
      <xdr:spPr>
        <a:xfrm>
          <a:off x="10426700" y="1612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33734</xdr:rowOff>
    </xdr:from>
    <xdr:ext cx="534377" cy="259045"/>
    <xdr:sp macro="" textlink="">
      <xdr:nvSpPr>
        <xdr:cNvPr id="484" name="土木費該当値テキスト"/>
        <xdr:cNvSpPr txBox="1"/>
      </xdr:nvSpPr>
      <xdr:spPr>
        <a:xfrm>
          <a:off x="10528300" y="1597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118847</xdr:rowOff>
    </xdr:from>
    <xdr:to>
      <xdr:col>50</xdr:col>
      <xdr:colOff>165100</xdr:colOff>
      <xdr:row>94</xdr:row>
      <xdr:rowOff>48997</xdr:rowOff>
    </xdr:to>
    <xdr:sp macro="" textlink="">
      <xdr:nvSpPr>
        <xdr:cNvPr id="485" name="楕円 484"/>
        <xdr:cNvSpPr/>
      </xdr:nvSpPr>
      <xdr:spPr>
        <a:xfrm>
          <a:off x="9588500" y="1606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65524</xdr:rowOff>
    </xdr:from>
    <xdr:ext cx="534377" cy="259045"/>
    <xdr:sp macro="" textlink="">
      <xdr:nvSpPr>
        <xdr:cNvPr id="486" name="テキスト ボックス 485"/>
        <xdr:cNvSpPr txBox="1"/>
      </xdr:nvSpPr>
      <xdr:spPr>
        <a:xfrm>
          <a:off x="9372111" y="1583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50129</xdr:rowOff>
    </xdr:from>
    <xdr:to>
      <xdr:col>46</xdr:col>
      <xdr:colOff>38100</xdr:colOff>
      <xdr:row>91</xdr:row>
      <xdr:rowOff>151729</xdr:rowOff>
    </xdr:to>
    <xdr:sp macro="" textlink="">
      <xdr:nvSpPr>
        <xdr:cNvPr id="487" name="楕円 486"/>
        <xdr:cNvSpPr/>
      </xdr:nvSpPr>
      <xdr:spPr>
        <a:xfrm>
          <a:off x="8699500" y="1565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168256</xdr:rowOff>
    </xdr:from>
    <xdr:ext cx="534377" cy="259045"/>
    <xdr:sp macro="" textlink="">
      <xdr:nvSpPr>
        <xdr:cNvPr id="488" name="テキスト ボックス 487"/>
        <xdr:cNvSpPr txBox="1"/>
      </xdr:nvSpPr>
      <xdr:spPr>
        <a:xfrm>
          <a:off x="8483111" y="1542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100284</xdr:rowOff>
    </xdr:from>
    <xdr:to>
      <xdr:col>41</xdr:col>
      <xdr:colOff>101600</xdr:colOff>
      <xdr:row>92</xdr:row>
      <xdr:rowOff>30434</xdr:rowOff>
    </xdr:to>
    <xdr:sp macro="" textlink="">
      <xdr:nvSpPr>
        <xdr:cNvPr id="489" name="楕円 488"/>
        <xdr:cNvSpPr/>
      </xdr:nvSpPr>
      <xdr:spPr>
        <a:xfrm>
          <a:off x="7810500" y="1570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46961</xdr:rowOff>
    </xdr:from>
    <xdr:ext cx="534377" cy="259045"/>
    <xdr:sp macro="" textlink="">
      <xdr:nvSpPr>
        <xdr:cNvPr id="490" name="テキスト ボックス 489"/>
        <xdr:cNvSpPr txBox="1"/>
      </xdr:nvSpPr>
      <xdr:spPr>
        <a:xfrm>
          <a:off x="7594111" y="1547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123989</xdr:rowOff>
    </xdr:from>
    <xdr:to>
      <xdr:col>36</xdr:col>
      <xdr:colOff>165100</xdr:colOff>
      <xdr:row>94</xdr:row>
      <xdr:rowOff>54139</xdr:rowOff>
    </xdr:to>
    <xdr:sp macro="" textlink="">
      <xdr:nvSpPr>
        <xdr:cNvPr id="491" name="楕円 490"/>
        <xdr:cNvSpPr/>
      </xdr:nvSpPr>
      <xdr:spPr>
        <a:xfrm>
          <a:off x="6921500" y="1606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70666</xdr:rowOff>
    </xdr:from>
    <xdr:ext cx="534377" cy="259045"/>
    <xdr:sp macro="" textlink="">
      <xdr:nvSpPr>
        <xdr:cNvPr id="492" name="テキスト ボックス 491"/>
        <xdr:cNvSpPr txBox="1"/>
      </xdr:nvSpPr>
      <xdr:spPr>
        <a:xfrm>
          <a:off x="6705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5" name="テキスト ボックス 50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106934</xdr:rowOff>
    </xdr:from>
    <xdr:to>
      <xdr:col>85</xdr:col>
      <xdr:colOff>126364</xdr:colOff>
      <xdr:row>39</xdr:row>
      <xdr:rowOff>136017</xdr:rowOff>
    </xdr:to>
    <xdr:cxnSp macro="">
      <xdr:nvCxnSpPr>
        <xdr:cNvPr id="517" name="直線コネクタ 516"/>
        <xdr:cNvCxnSpPr/>
      </xdr:nvCxnSpPr>
      <xdr:spPr>
        <a:xfrm flipV="1">
          <a:off x="16317595" y="5593334"/>
          <a:ext cx="1269" cy="1229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139844</xdr:rowOff>
    </xdr:from>
    <xdr:ext cx="469744" cy="259045"/>
    <xdr:sp macro="" textlink="">
      <xdr:nvSpPr>
        <xdr:cNvPr id="518" name="消防費最小値テキスト"/>
        <xdr:cNvSpPr txBox="1"/>
      </xdr:nvSpPr>
      <xdr:spPr>
        <a:xfrm>
          <a:off x="16370300" y="682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136017</xdr:rowOff>
    </xdr:from>
    <xdr:to>
      <xdr:col>86</xdr:col>
      <xdr:colOff>25400</xdr:colOff>
      <xdr:row>39</xdr:row>
      <xdr:rowOff>136017</xdr:rowOff>
    </xdr:to>
    <xdr:cxnSp macro="">
      <xdr:nvCxnSpPr>
        <xdr:cNvPr id="519" name="直線コネクタ 518"/>
        <xdr:cNvCxnSpPr/>
      </xdr:nvCxnSpPr>
      <xdr:spPr>
        <a:xfrm>
          <a:off x="16230600" y="682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53611</xdr:rowOff>
    </xdr:from>
    <xdr:ext cx="534377" cy="259045"/>
    <xdr:sp macro="" textlink="">
      <xdr:nvSpPr>
        <xdr:cNvPr id="520" name="消防費最大値テキスト"/>
        <xdr:cNvSpPr txBox="1"/>
      </xdr:nvSpPr>
      <xdr:spPr>
        <a:xfrm>
          <a:off x="16370300" y="536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106934</xdr:rowOff>
    </xdr:from>
    <xdr:to>
      <xdr:col>86</xdr:col>
      <xdr:colOff>25400</xdr:colOff>
      <xdr:row>32</xdr:row>
      <xdr:rowOff>106934</xdr:rowOff>
    </xdr:to>
    <xdr:cxnSp macro="">
      <xdr:nvCxnSpPr>
        <xdr:cNvPr id="521" name="直線コネクタ 520"/>
        <xdr:cNvCxnSpPr/>
      </xdr:nvCxnSpPr>
      <xdr:spPr>
        <a:xfrm>
          <a:off x="16230600" y="5593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120904</xdr:rowOff>
    </xdr:from>
    <xdr:to>
      <xdr:col>85</xdr:col>
      <xdr:colOff>127000</xdr:colOff>
      <xdr:row>35</xdr:row>
      <xdr:rowOff>132461</xdr:rowOff>
    </xdr:to>
    <xdr:cxnSp macro="">
      <xdr:nvCxnSpPr>
        <xdr:cNvPr id="522" name="直線コネクタ 521"/>
        <xdr:cNvCxnSpPr/>
      </xdr:nvCxnSpPr>
      <xdr:spPr>
        <a:xfrm>
          <a:off x="15481300" y="5950204"/>
          <a:ext cx="838200" cy="18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53230</xdr:rowOff>
    </xdr:from>
    <xdr:ext cx="534377" cy="259045"/>
    <xdr:sp macro="" textlink="">
      <xdr:nvSpPr>
        <xdr:cNvPr id="523" name="消防費平均値テキスト"/>
        <xdr:cNvSpPr txBox="1"/>
      </xdr:nvSpPr>
      <xdr:spPr>
        <a:xfrm>
          <a:off x="16370300" y="6225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74803</xdr:rowOff>
    </xdr:from>
    <xdr:to>
      <xdr:col>85</xdr:col>
      <xdr:colOff>177800</xdr:colOff>
      <xdr:row>37</xdr:row>
      <xdr:rowOff>4953</xdr:rowOff>
    </xdr:to>
    <xdr:sp macro="" textlink="">
      <xdr:nvSpPr>
        <xdr:cNvPr id="524" name="フローチャート: 判断 523"/>
        <xdr:cNvSpPr/>
      </xdr:nvSpPr>
      <xdr:spPr>
        <a:xfrm>
          <a:off x="162687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117856</xdr:rowOff>
    </xdr:from>
    <xdr:to>
      <xdr:col>81</xdr:col>
      <xdr:colOff>50800</xdr:colOff>
      <xdr:row>34</xdr:row>
      <xdr:rowOff>120904</xdr:rowOff>
    </xdr:to>
    <xdr:cxnSp macro="">
      <xdr:nvCxnSpPr>
        <xdr:cNvPr id="525" name="直線コネクタ 524"/>
        <xdr:cNvCxnSpPr/>
      </xdr:nvCxnSpPr>
      <xdr:spPr>
        <a:xfrm>
          <a:off x="14592300" y="5261356"/>
          <a:ext cx="889000" cy="68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60579</xdr:rowOff>
    </xdr:from>
    <xdr:to>
      <xdr:col>81</xdr:col>
      <xdr:colOff>101600</xdr:colOff>
      <xdr:row>36</xdr:row>
      <xdr:rowOff>162179</xdr:rowOff>
    </xdr:to>
    <xdr:sp macro="" textlink="">
      <xdr:nvSpPr>
        <xdr:cNvPr id="526" name="フローチャート: 判断 525"/>
        <xdr:cNvSpPr/>
      </xdr:nvSpPr>
      <xdr:spPr>
        <a:xfrm>
          <a:off x="154305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153306</xdr:rowOff>
    </xdr:from>
    <xdr:ext cx="534377" cy="259045"/>
    <xdr:sp macro="" textlink="">
      <xdr:nvSpPr>
        <xdr:cNvPr id="527" name="テキスト ボックス 526"/>
        <xdr:cNvSpPr txBox="1"/>
      </xdr:nvSpPr>
      <xdr:spPr>
        <a:xfrm>
          <a:off x="15214111" y="632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117856</xdr:rowOff>
    </xdr:from>
    <xdr:to>
      <xdr:col>76</xdr:col>
      <xdr:colOff>114300</xdr:colOff>
      <xdr:row>33</xdr:row>
      <xdr:rowOff>168910</xdr:rowOff>
    </xdr:to>
    <xdr:cxnSp macro="">
      <xdr:nvCxnSpPr>
        <xdr:cNvPr id="528" name="直線コネクタ 527"/>
        <xdr:cNvCxnSpPr/>
      </xdr:nvCxnSpPr>
      <xdr:spPr>
        <a:xfrm flipV="1">
          <a:off x="13703300" y="5261356"/>
          <a:ext cx="889000" cy="56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58928</xdr:rowOff>
    </xdr:from>
    <xdr:to>
      <xdr:col>76</xdr:col>
      <xdr:colOff>165100</xdr:colOff>
      <xdr:row>36</xdr:row>
      <xdr:rowOff>160528</xdr:rowOff>
    </xdr:to>
    <xdr:sp macro="" textlink="">
      <xdr:nvSpPr>
        <xdr:cNvPr id="529" name="フローチャート: 判断 528"/>
        <xdr:cNvSpPr/>
      </xdr:nvSpPr>
      <xdr:spPr>
        <a:xfrm>
          <a:off x="14541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151655</xdr:rowOff>
    </xdr:from>
    <xdr:ext cx="534377" cy="259045"/>
    <xdr:sp macro="" textlink="">
      <xdr:nvSpPr>
        <xdr:cNvPr id="530" name="テキスト ボックス 529"/>
        <xdr:cNvSpPr txBox="1"/>
      </xdr:nvSpPr>
      <xdr:spPr>
        <a:xfrm>
          <a:off x="14325111" y="632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168910</xdr:rowOff>
    </xdr:from>
    <xdr:to>
      <xdr:col>71</xdr:col>
      <xdr:colOff>177800</xdr:colOff>
      <xdr:row>35</xdr:row>
      <xdr:rowOff>92329</xdr:rowOff>
    </xdr:to>
    <xdr:cxnSp macro="">
      <xdr:nvCxnSpPr>
        <xdr:cNvPr id="531" name="直線コネクタ 530"/>
        <xdr:cNvCxnSpPr/>
      </xdr:nvCxnSpPr>
      <xdr:spPr>
        <a:xfrm flipV="1">
          <a:off x="12814300" y="5826760"/>
          <a:ext cx="889000" cy="26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114554</xdr:rowOff>
    </xdr:from>
    <xdr:to>
      <xdr:col>72</xdr:col>
      <xdr:colOff>38100</xdr:colOff>
      <xdr:row>36</xdr:row>
      <xdr:rowOff>44704</xdr:rowOff>
    </xdr:to>
    <xdr:sp macro="" textlink="">
      <xdr:nvSpPr>
        <xdr:cNvPr id="532" name="フローチャート: 判断 531"/>
        <xdr:cNvSpPr/>
      </xdr:nvSpPr>
      <xdr:spPr>
        <a:xfrm>
          <a:off x="13652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35831</xdr:rowOff>
    </xdr:from>
    <xdr:ext cx="534377" cy="259045"/>
    <xdr:sp macro="" textlink="">
      <xdr:nvSpPr>
        <xdr:cNvPr id="533" name="テキスト ボックス 532"/>
        <xdr:cNvSpPr txBox="1"/>
      </xdr:nvSpPr>
      <xdr:spPr>
        <a:xfrm>
          <a:off x="13436111" y="620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150876</xdr:rowOff>
    </xdr:from>
    <xdr:to>
      <xdr:col>67</xdr:col>
      <xdr:colOff>101600</xdr:colOff>
      <xdr:row>36</xdr:row>
      <xdr:rowOff>81026</xdr:rowOff>
    </xdr:to>
    <xdr:sp macro="" textlink="">
      <xdr:nvSpPr>
        <xdr:cNvPr id="534" name="フローチャート: 判断 533"/>
        <xdr:cNvSpPr/>
      </xdr:nvSpPr>
      <xdr:spPr>
        <a:xfrm>
          <a:off x="12763500" y="615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72153</xdr:rowOff>
    </xdr:from>
    <xdr:ext cx="534377" cy="259045"/>
    <xdr:sp macro="" textlink="">
      <xdr:nvSpPr>
        <xdr:cNvPr id="535" name="テキスト ボックス 534"/>
        <xdr:cNvSpPr txBox="1"/>
      </xdr:nvSpPr>
      <xdr:spPr>
        <a:xfrm>
          <a:off x="12547111" y="624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81661</xdr:rowOff>
    </xdr:from>
    <xdr:to>
      <xdr:col>85</xdr:col>
      <xdr:colOff>177800</xdr:colOff>
      <xdr:row>36</xdr:row>
      <xdr:rowOff>11811</xdr:rowOff>
    </xdr:to>
    <xdr:sp macro="" textlink="">
      <xdr:nvSpPr>
        <xdr:cNvPr id="541" name="楕円 540"/>
        <xdr:cNvSpPr/>
      </xdr:nvSpPr>
      <xdr:spPr>
        <a:xfrm>
          <a:off x="16268700" y="608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104538</xdr:rowOff>
    </xdr:from>
    <xdr:ext cx="534377" cy="259045"/>
    <xdr:sp macro="" textlink="">
      <xdr:nvSpPr>
        <xdr:cNvPr id="542" name="消防費該当値テキスト"/>
        <xdr:cNvSpPr txBox="1"/>
      </xdr:nvSpPr>
      <xdr:spPr>
        <a:xfrm>
          <a:off x="16370300" y="593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70104</xdr:rowOff>
    </xdr:from>
    <xdr:to>
      <xdr:col>81</xdr:col>
      <xdr:colOff>101600</xdr:colOff>
      <xdr:row>35</xdr:row>
      <xdr:rowOff>254</xdr:rowOff>
    </xdr:to>
    <xdr:sp macro="" textlink="">
      <xdr:nvSpPr>
        <xdr:cNvPr id="543" name="楕円 542"/>
        <xdr:cNvSpPr/>
      </xdr:nvSpPr>
      <xdr:spPr>
        <a:xfrm>
          <a:off x="15430500" y="589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16781</xdr:rowOff>
    </xdr:from>
    <xdr:ext cx="534377" cy="259045"/>
    <xdr:sp macro="" textlink="">
      <xdr:nvSpPr>
        <xdr:cNvPr id="544" name="テキスト ボックス 543"/>
        <xdr:cNvSpPr txBox="1"/>
      </xdr:nvSpPr>
      <xdr:spPr>
        <a:xfrm>
          <a:off x="15214111" y="567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67056</xdr:rowOff>
    </xdr:from>
    <xdr:to>
      <xdr:col>76</xdr:col>
      <xdr:colOff>165100</xdr:colOff>
      <xdr:row>30</xdr:row>
      <xdr:rowOff>168656</xdr:rowOff>
    </xdr:to>
    <xdr:sp macro="" textlink="">
      <xdr:nvSpPr>
        <xdr:cNvPr id="545" name="楕円 544"/>
        <xdr:cNvSpPr/>
      </xdr:nvSpPr>
      <xdr:spPr>
        <a:xfrm>
          <a:off x="14541500" y="521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13733</xdr:rowOff>
    </xdr:from>
    <xdr:ext cx="534377" cy="259045"/>
    <xdr:sp macro="" textlink="">
      <xdr:nvSpPr>
        <xdr:cNvPr id="546" name="テキスト ボックス 545"/>
        <xdr:cNvSpPr txBox="1"/>
      </xdr:nvSpPr>
      <xdr:spPr>
        <a:xfrm>
          <a:off x="14325111" y="498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118110</xdr:rowOff>
    </xdr:from>
    <xdr:to>
      <xdr:col>72</xdr:col>
      <xdr:colOff>38100</xdr:colOff>
      <xdr:row>34</xdr:row>
      <xdr:rowOff>48260</xdr:rowOff>
    </xdr:to>
    <xdr:sp macro="" textlink="">
      <xdr:nvSpPr>
        <xdr:cNvPr id="547" name="楕円 546"/>
        <xdr:cNvSpPr/>
      </xdr:nvSpPr>
      <xdr:spPr>
        <a:xfrm>
          <a:off x="136525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64787</xdr:rowOff>
    </xdr:from>
    <xdr:ext cx="534377" cy="259045"/>
    <xdr:sp macro="" textlink="">
      <xdr:nvSpPr>
        <xdr:cNvPr id="548" name="テキスト ボックス 547"/>
        <xdr:cNvSpPr txBox="1"/>
      </xdr:nvSpPr>
      <xdr:spPr>
        <a:xfrm>
          <a:off x="13436111" y="555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41529</xdr:rowOff>
    </xdr:from>
    <xdr:to>
      <xdr:col>67</xdr:col>
      <xdr:colOff>101600</xdr:colOff>
      <xdr:row>35</xdr:row>
      <xdr:rowOff>143129</xdr:rowOff>
    </xdr:to>
    <xdr:sp macro="" textlink="">
      <xdr:nvSpPr>
        <xdr:cNvPr id="549" name="楕円 548"/>
        <xdr:cNvSpPr/>
      </xdr:nvSpPr>
      <xdr:spPr>
        <a:xfrm>
          <a:off x="12763500" y="604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159656</xdr:rowOff>
    </xdr:from>
    <xdr:ext cx="534377" cy="259045"/>
    <xdr:sp macro="" textlink="">
      <xdr:nvSpPr>
        <xdr:cNvPr id="550" name="テキスト ボックス 549"/>
        <xdr:cNvSpPr txBox="1"/>
      </xdr:nvSpPr>
      <xdr:spPr>
        <a:xfrm>
          <a:off x="12547111" y="581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164023</xdr:rowOff>
    </xdr:from>
    <xdr:to>
      <xdr:col>85</xdr:col>
      <xdr:colOff>126364</xdr:colOff>
      <xdr:row>58</xdr:row>
      <xdr:rowOff>124384</xdr:rowOff>
    </xdr:to>
    <xdr:cxnSp macro="">
      <xdr:nvCxnSpPr>
        <xdr:cNvPr id="573" name="直線コネクタ 572"/>
        <xdr:cNvCxnSpPr/>
      </xdr:nvCxnSpPr>
      <xdr:spPr>
        <a:xfrm flipV="1">
          <a:off x="16317595" y="8907973"/>
          <a:ext cx="1269" cy="1160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128211</xdr:rowOff>
    </xdr:from>
    <xdr:ext cx="534377" cy="259045"/>
    <xdr:sp macro="" textlink="">
      <xdr:nvSpPr>
        <xdr:cNvPr id="574" name="教育費最小値テキスト"/>
        <xdr:cNvSpPr txBox="1"/>
      </xdr:nvSpPr>
      <xdr:spPr>
        <a:xfrm>
          <a:off x="16370300" y="100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124384</xdr:rowOff>
    </xdr:from>
    <xdr:to>
      <xdr:col>86</xdr:col>
      <xdr:colOff>25400</xdr:colOff>
      <xdr:row>58</xdr:row>
      <xdr:rowOff>124384</xdr:rowOff>
    </xdr:to>
    <xdr:cxnSp macro="">
      <xdr:nvCxnSpPr>
        <xdr:cNvPr id="575" name="直線コネクタ 574"/>
        <xdr:cNvCxnSpPr/>
      </xdr:nvCxnSpPr>
      <xdr:spPr>
        <a:xfrm>
          <a:off x="16230600" y="1006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110700</xdr:rowOff>
    </xdr:from>
    <xdr:ext cx="534377" cy="259045"/>
    <xdr:sp macro="" textlink="">
      <xdr:nvSpPr>
        <xdr:cNvPr id="576" name="教育費最大値テキスト"/>
        <xdr:cNvSpPr txBox="1"/>
      </xdr:nvSpPr>
      <xdr:spPr>
        <a:xfrm>
          <a:off x="16370300" y="86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164023</xdr:rowOff>
    </xdr:from>
    <xdr:to>
      <xdr:col>86</xdr:col>
      <xdr:colOff>25400</xdr:colOff>
      <xdr:row>51</xdr:row>
      <xdr:rowOff>164023</xdr:rowOff>
    </xdr:to>
    <xdr:cxnSp macro="">
      <xdr:nvCxnSpPr>
        <xdr:cNvPr id="577" name="直線コネクタ 576"/>
        <xdr:cNvCxnSpPr/>
      </xdr:nvCxnSpPr>
      <xdr:spPr>
        <a:xfrm>
          <a:off x="16230600" y="8907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63233</xdr:rowOff>
    </xdr:from>
    <xdr:to>
      <xdr:col>85</xdr:col>
      <xdr:colOff>127000</xdr:colOff>
      <xdr:row>56</xdr:row>
      <xdr:rowOff>17399</xdr:rowOff>
    </xdr:to>
    <xdr:cxnSp macro="">
      <xdr:nvCxnSpPr>
        <xdr:cNvPr id="578" name="直線コネクタ 577"/>
        <xdr:cNvCxnSpPr/>
      </xdr:nvCxnSpPr>
      <xdr:spPr>
        <a:xfrm>
          <a:off x="15481300" y="9492983"/>
          <a:ext cx="838200" cy="12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150263</xdr:rowOff>
    </xdr:from>
    <xdr:ext cx="534377" cy="259045"/>
    <xdr:sp macro="" textlink="">
      <xdr:nvSpPr>
        <xdr:cNvPr id="579" name="教育費平均値テキスト"/>
        <xdr:cNvSpPr txBox="1"/>
      </xdr:nvSpPr>
      <xdr:spPr>
        <a:xfrm>
          <a:off x="16370300" y="9580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386</xdr:rowOff>
    </xdr:from>
    <xdr:to>
      <xdr:col>85</xdr:col>
      <xdr:colOff>177800</xdr:colOff>
      <xdr:row>56</xdr:row>
      <xdr:rowOff>101986</xdr:rowOff>
    </xdr:to>
    <xdr:sp macro="" textlink="">
      <xdr:nvSpPr>
        <xdr:cNvPr id="580" name="フローチャート: 判断 579"/>
        <xdr:cNvSpPr/>
      </xdr:nvSpPr>
      <xdr:spPr>
        <a:xfrm>
          <a:off x="162687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63233</xdr:rowOff>
    </xdr:from>
    <xdr:to>
      <xdr:col>81</xdr:col>
      <xdr:colOff>50800</xdr:colOff>
      <xdr:row>56</xdr:row>
      <xdr:rowOff>42225</xdr:rowOff>
    </xdr:to>
    <xdr:cxnSp macro="">
      <xdr:nvCxnSpPr>
        <xdr:cNvPr id="581" name="直線コネクタ 580"/>
        <xdr:cNvCxnSpPr/>
      </xdr:nvCxnSpPr>
      <xdr:spPr>
        <a:xfrm flipV="1">
          <a:off x="14592300" y="9492983"/>
          <a:ext cx="889000" cy="15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14536</xdr:rowOff>
    </xdr:from>
    <xdr:to>
      <xdr:col>81</xdr:col>
      <xdr:colOff>101600</xdr:colOff>
      <xdr:row>56</xdr:row>
      <xdr:rowOff>116136</xdr:rowOff>
    </xdr:to>
    <xdr:sp macro="" textlink="">
      <xdr:nvSpPr>
        <xdr:cNvPr id="582" name="フローチャート: 判断 581"/>
        <xdr:cNvSpPr/>
      </xdr:nvSpPr>
      <xdr:spPr>
        <a:xfrm>
          <a:off x="15430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107263</xdr:rowOff>
    </xdr:from>
    <xdr:ext cx="534377" cy="259045"/>
    <xdr:sp macro="" textlink="">
      <xdr:nvSpPr>
        <xdr:cNvPr id="583" name="テキスト ボックス 582"/>
        <xdr:cNvSpPr txBox="1"/>
      </xdr:nvSpPr>
      <xdr:spPr>
        <a:xfrm>
          <a:off x="15214111" y="97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20896</xdr:rowOff>
    </xdr:from>
    <xdr:to>
      <xdr:col>76</xdr:col>
      <xdr:colOff>114300</xdr:colOff>
      <xdr:row>56</xdr:row>
      <xdr:rowOff>42225</xdr:rowOff>
    </xdr:to>
    <xdr:cxnSp macro="">
      <xdr:nvCxnSpPr>
        <xdr:cNvPr id="584" name="直線コネクタ 583"/>
        <xdr:cNvCxnSpPr/>
      </xdr:nvCxnSpPr>
      <xdr:spPr>
        <a:xfrm>
          <a:off x="13703300" y="9622096"/>
          <a:ext cx="889000" cy="2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14216</xdr:rowOff>
    </xdr:from>
    <xdr:to>
      <xdr:col>76</xdr:col>
      <xdr:colOff>165100</xdr:colOff>
      <xdr:row>56</xdr:row>
      <xdr:rowOff>115816</xdr:rowOff>
    </xdr:to>
    <xdr:sp macro="" textlink="">
      <xdr:nvSpPr>
        <xdr:cNvPr id="585" name="フローチャート: 判断 584"/>
        <xdr:cNvSpPr/>
      </xdr:nvSpPr>
      <xdr:spPr>
        <a:xfrm>
          <a:off x="145415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106943</xdr:rowOff>
    </xdr:from>
    <xdr:ext cx="534377" cy="259045"/>
    <xdr:sp macro="" textlink="">
      <xdr:nvSpPr>
        <xdr:cNvPr id="586" name="テキスト ボックス 585"/>
        <xdr:cNvSpPr txBox="1"/>
      </xdr:nvSpPr>
      <xdr:spPr>
        <a:xfrm>
          <a:off x="14325111" y="97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20896</xdr:rowOff>
    </xdr:from>
    <xdr:to>
      <xdr:col>71</xdr:col>
      <xdr:colOff>177800</xdr:colOff>
      <xdr:row>56</xdr:row>
      <xdr:rowOff>108451</xdr:rowOff>
    </xdr:to>
    <xdr:cxnSp macro="">
      <xdr:nvCxnSpPr>
        <xdr:cNvPr id="587" name="直線コネクタ 586"/>
        <xdr:cNvCxnSpPr/>
      </xdr:nvCxnSpPr>
      <xdr:spPr>
        <a:xfrm flipV="1">
          <a:off x="12814300" y="9622096"/>
          <a:ext cx="889000" cy="8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143764</xdr:rowOff>
    </xdr:from>
    <xdr:to>
      <xdr:col>72</xdr:col>
      <xdr:colOff>38100</xdr:colOff>
      <xdr:row>56</xdr:row>
      <xdr:rowOff>73914</xdr:rowOff>
    </xdr:to>
    <xdr:sp macro="" textlink="">
      <xdr:nvSpPr>
        <xdr:cNvPr id="588" name="フローチャート: 判断 587"/>
        <xdr:cNvSpPr/>
      </xdr:nvSpPr>
      <xdr:spPr>
        <a:xfrm>
          <a:off x="13652500" y="9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65041</xdr:rowOff>
    </xdr:from>
    <xdr:ext cx="534377" cy="259045"/>
    <xdr:sp macro="" textlink="">
      <xdr:nvSpPr>
        <xdr:cNvPr id="589" name="テキスト ボックス 588"/>
        <xdr:cNvSpPr txBox="1"/>
      </xdr:nvSpPr>
      <xdr:spPr>
        <a:xfrm>
          <a:off x="13436111" y="966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30242</xdr:rowOff>
    </xdr:from>
    <xdr:to>
      <xdr:col>67</xdr:col>
      <xdr:colOff>101600</xdr:colOff>
      <xdr:row>56</xdr:row>
      <xdr:rowOff>131842</xdr:rowOff>
    </xdr:to>
    <xdr:sp macro="" textlink="">
      <xdr:nvSpPr>
        <xdr:cNvPr id="590" name="フローチャート: 判断 589"/>
        <xdr:cNvSpPr/>
      </xdr:nvSpPr>
      <xdr:spPr>
        <a:xfrm>
          <a:off x="12763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148369</xdr:rowOff>
    </xdr:from>
    <xdr:ext cx="534377" cy="259045"/>
    <xdr:sp macro="" textlink="">
      <xdr:nvSpPr>
        <xdr:cNvPr id="591" name="テキスト ボックス 590"/>
        <xdr:cNvSpPr txBox="1"/>
      </xdr:nvSpPr>
      <xdr:spPr>
        <a:xfrm>
          <a:off x="12547111" y="940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138049</xdr:rowOff>
    </xdr:from>
    <xdr:to>
      <xdr:col>85</xdr:col>
      <xdr:colOff>177800</xdr:colOff>
      <xdr:row>56</xdr:row>
      <xdr:rowOff>68199</xdr:rowOff>
    </xdr:to>
    <xdr:sp macro="" textlink="">
      <xdr:nvSpPr>
        <xdr:cNvPr id="597" name="楕円 596"/>
        <xdr:cNvSpPr/>
      </xdr:nvSpPr>
      <xdr:spPr>
        <a:xfrm>
          <a:off x="16268700" y="956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160926</xdr:rowOff>
    </xdr:from>
    <xdr:ext cx="534377" cy="259045"/>
    <xdr:sp macro="" textlink="">
      <xdr:nvSpPr>
        <xdr:cNvPr id="598" name="教育費該当値テキスト"/>
        <xdr:cNvSpPr txBox="1"/>
      </xdr:nvSpPr>
      <xdr:spPr>
        <a:xfrm>
          <a:off x="16370300" y="94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12433</xdr:rowOff>
    </xdr:from>
    <xdr:to>
      <xdr:col>81</xdr:col>
      <xdr:colOff>101600</xdr:colOff>
      <xdr:row>55</xdr:row>
      <xdr:rowOff>114033</xdr:rowOff>
    </xdr:to>
    <xdr:sp macro="" textlink="">
      <xdr:nvSpPr>
        <xdr:cNvPr id="599" name="楕円 598"/>
        <xdr:cNvSpPr/>
      </xdr:nvSpPr>
      <xdr:spPr>
        <a:xfrm>
          <a:off x="15430500" y="94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130560</xdr:rowOff>
    </xdr:from>
    <xdr:ext cx="534377" cy="259045"/>
    <xdr:sp macro="" textlink="">
      <xdr:nvSpPr>
        <xdr:cNvPr id="600" name="テキスト ボックス 599"/>
        <xdr:cNvSpPr txBox="1"/>
      </xdr:nvSpPr>
      <xdr:spPr>
        <a:xfrm>
          <a:off x="15214111" y="921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162875</xdr:rowOff>
    </xdr:from>
    <xdr:to>
      <xdr:col>76</xdr:col>
      <xdr:colOff>165100</xdr:colOff>
      <xdr:row>56</xdr:row>
      <xdr:rowOff>93025</xdr:rowOff>
    </xdr:to>
    <xdr:sp macro="" textlink="">
      <xdr:nvSpPr>
        <xdr:cNvPr id="601" name="楕円 600"/>
        <xdr:cNvSpPr/>
      </xdr:nvSpPr>
      <xdr:spPr>
        <a:xfrm>
          <a:off x="14541500" y="959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109552</xdr:rowOff>
    </xdr:from>
    <xdr:ext cx="534377" cy="259045"/>
    <xdr:sp macro="" textlink="">
      <xdr:nvSpPr>
        <xdr:cNvPr id="602" name="テキスト ボックス 601"/>
        <xdr:cNvSpPr txBox="1"/>
      </xdr:nvSpPr>
      <xdr:spPr>
        <a:xfrm>
          <a:off x="14325111" y="936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141546</xdr:rowOff>
    </xdr:from>
    <xdr:to>
      <xdr:col>72</xdr:col>
      <xdr:colOff>38100</xdr:colOff>
      <xdr:row>56</xdr:row>
      <xdr:rowOff>71696</xdr:rowOff>
    </xdr:to>
    <xdr:sp macro="" textlink="">
      <xdr:nvSpPr>
        <xdr:cNvPr id="603" name="楕円 602"/>
        <xdr:cNvSpPr/>
      </xdr:nvSpPr>
      <xdr:spPr>
        <a:xfrm>
          <a:off x="13652500" y="957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88223</xdr:rowOff>
    </xdr:from>
    <xdr:ext cx="534377" cy="259045"/>
    <xdr:sp macro="" textlink="">
      <xdr:nvSpPr>
        <xdr:cNvPr id="604" name="テキスト ボックス 603"/>
        <xdr:cNvSpPr txBox="1"/>
      </xdr:nvSpPr>
      <xdr:spPr>
        <a:xfrm>
          <a:off x="13436111" y="934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57651</xdr:rowOff>
    </xdr:from>
    <xdr:to>
      <xdr:col>67</xdr:col>
      <xdr:colOff>101600</xdr:colOff>
      <xdr:row>56</xdr:row>
      <xdr:rowOff>159251</xdr:rowOff>
    </xdr:to>
    <xdr:sp macro="" textlink="">
      <xdr:nvSpPr>
        <xdr:cNvPr id="605" name="楕円 604"/>
        <xdr:cNvSpPr/>
      </xdr:nvSpPr>
      <xdr:spPr>
        <a:xfrm>
          <a:off x="12763500" y="965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150378</xdr:rowOff>
    </xdr:from>
    <xdr:ext cx="534377" cy="259045"/>
    <xdr:sp macro="" textlink="">
      <xdr:nvSpPr>
        <xdr:cNvPr id="606" name="テキスト ボックス 605"/>
        <xdr:cNvSpPr txBox="1"/>
      </xdr:nvSpPr>
      <xdr:spPr>
        <a:xfrm>
          <a:off x="12547111" y="975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21651</xdr:rowOff>
    </xdr:from>
    <xdr:to>
      <xdr:col>85</xdr:col>
      <xdr:colOff>126364</xdr:colOff>
      <xdr:row>78</xdr:row>
      <xdr:rowOff>139700</xdr:rowOff>
    </xdr:to>
    <xdr:cxnSp macro="">
      <xdr:nvCxnSpPr>
        <xdr:cNvPr id="628" name="直線コネクタ 627"/>
        <xdr:cNvCxnSpPr/>
      </xdr:nvCxnSpPr>
      <xdr:spPr>
        <a:xfrm flipV="1">
          <a:off x="16317595" y="12194601"/>
          <a:ext cx="1269" cy="131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139778</xdr:rowOff>
    </xdr:from>
    <xdr:ext cx="534377" cy="259045"/>
    <xdr:sp macro="" textlink="">
      <xdr:nvSpPr>
        <xdr:cNvPr id="631" name="災害復旧費最大値テキスト"/>
        <xdr:cNvSpPr txBox="1"/>
      </xdr:nvSpPr>
      <xdr:spPr>
        <a:xfrm>
          <a:off x="16370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21651</xdr:rowOff>
    </xdr:from>
    <xdr:to>
      <xdr:col>86</xdr:col>
      <xdr:colOff>25400</xdr:colOff>
      <xdr:row>71</xdr:row>
      <xdr:rowOff>21651</xdr:rowOff>
    </xdr:to>
    <xdr:cxnSp macro="">
      <xdr:nvCxnSpPr>
        <xdr:cNvPr id="632" name="直線コネクタ 631"/>
        <xdr:cNvCxnSpPr/>
      </xdr:nvCxnSpPr>
      <xdr:spPr>
        <a:xfrm>
          <a:off x="16230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131654</xdr:rowOff>
    </xdr:from>
    <xdr:to>
      <xdr:col>85</xdr:col>
      <xdr:colOff>127000</xdr:colOff>
      <xdr:row>78</xdr:row>
      <xdr:rowOff>139700</xdr:rowOff>
    </xdr:to>
    <xdr:cxnSp macro="">
      <xdr:nvCxnSpPr>
        <xdr:cNvPr id="633" name="直線コネクタ 632"/>
        <xdr:cNvCxnSpPr/>
      </xdr:nvCxnSpPr>
      <xdr:spPr>
        <a:xfrm flipV="1">
          <a:off x="15481300" y="13504754"/>
          <a:ext cx="838200" cy="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32819</xdr:rowOff>
    </xdr:from>
    <xdr:ext cx="469744" cy="259045"/>
    <xdr:sp macro="" textlink="">
      <xdr:nvSpPr>
        <xdr:cNvPr id="634" name="災害復旧費平均値テキスト"/>
        <xdr:cNvSpPr txBox="1"/>
      </xdr:nvSpPr>
      <xdr:spPr>
        <a:xfrm>
          <a:off x="16370300" y="1323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9942</xdr:rowOff>
    </xdr:from>
    <xdr:to>
      <xdr:col>85</xdr:col>
      <xdr:colOff>177800</xdr:colOff>
      <xdr:row>78</xdr:row>
      <xdr:rowOff>111542</xdr:rowOff>
    </xdr:to>
    <xdr:sp macro="" textlink="">
      <xdr:nvSpPr>
        <xdr:cNvPr id="635" name="フローチャート: 判断 634"/>
        <xdr:cNvSpPr/>
      </xdr:nvSpPr>
      <xdr:spPr>
        <a:xfrm>
          <a:off x="162687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125755</xdr:rowOff>
    </xdr:from>
    <xdr:to>
      <xdr:col>81</xdr:col>
      <xdr:colOff>50800</xdr:colOff>
      <xdr:row>78</xdr:row>
      <xdr:rowOff>139700</xdr:rowOff>
    </xdr:to>
    <xdr:cxnSp macro="">
      <xdr:nvCxnSpPr>
        <xdr:cNvPr id="636" name="直線コネクタ 635"/>
        <xdr:cNvCxnSpPr/>
      </xdr:nvCxnSpPr>
      <xdr:spPr>
        <a:xfrm>
          <a:off x="14592300" y="13498855"/>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128127</xdr:rowOff>
    </xdr:from>
    <xdr:to>
      <xdr:col>81</xdr:col>
      <xdr:colOff>101600</xdr:colOff>
      <xdr:row>78</xdr:row>
      <xdr:rowOff>58277</xdr:rowOff>
    </xdr:to>
    <xdr:sp macro="" textlink="">
      <xdr:nvSpPr>
        <xdr:cNvPr id="637" name="フローチャート: 判断 636"/>
        <xdr:cNvSpPr/>
      </xdr:nvSpPr>
      <xdr:spPr>
        <a:xfrm>
          <a:off x="15430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74804</xdr:rowOff>
    </xdr:from>
    <xdr:ext cx="469744" cy="259045"/>
    <xdr:sp macro="" textlink="">
      <xdr:nvSpPr>
        <xdr:cNvPr id="638" name="テキスト ボックス 637"/>
        <xdr:cNvSpPr txBox="1"/>
      </xdr:nvSpPr>
      <xdr:spPr>
        <a:xfrm>
          <a:off x="15246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125755</xdr:rowOff>
    </xdr:from>
    <xdr:to>
      <xdr:col>76</xdr:col>
      <xdr:colOff>114300</xdr:colOff>
      <xdr:row>78</xdr:row>
      <xdr:rowOff>133254</xdr:rowOff>
    </xdr:to>
    <xdr:cxnSp macro="">
      <xdr:nvCxnSpPr>
        <xdr:cNvPr id="639" name="直線コネクタ 638"/>
        <xdr:cNvCxnSpPr/>
      </xdr:nvCxnSpPr>
      <xdr:spPr>
        <a:xfrm flipV="1">
          <a:off x="13703300" y="13498855"/>
          <a:ext cx="889000" cy="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103668</xdr:rowOff>
    </xdr:from>
    <xdr:to>
      <xdr:col>76</xdr:col>
      <xdr:colOff>165100</xdr:colOff>
      <xdr:row>78</xdr:row>
      <xdr:rowOff>33818</xdr:rowOff>
    </xdr:to>
    <xdr:sp macro="" textlink="">
      <xdr:nvSpPr>
        <xdr:cNvPr id="640" name="フローチャート: 判断 639"/>
        <xdr:cNvSpPr/>
      </xdr:nvSpPr>
      <xdr:spPr>
        <a:xfrm>
          <a:off x="14541500" y="1330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50345</xdr:rowOff>
    </xdr:from>
    <xdr:ext cx="469744" cy="259045"/>
    <xdr:sp macro="" textlink="">
      <xdr:nvSpPr>
        <xdr:cNvPr id="641" name="テキスト ボックス 640"/>
        <xdr:cNvSpPr txBox="1"/>
      </xdr:nvSpPr>
      <xdr:spPr>
        <a:xfrm>
          <a:off x="14357428" y="1308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133254</xdr:rowOff>
    </xdr:from>
    <xdr:to>
      <xdr:col>71</xdr:col>
      <xdr:colOff>177800</xdr:colOff>
      <xdr:row>78</xdr:row>
      <xdr:rowOff>139700</xdr:rowOff>
    </xdr:to>
    <xdr:cxnSp macro="">
      <xdr:nvCxnSpPr>
        <xdr:cNvPr id="642" name="直線コネクタ 641"/>
        <xdr:cNvCxnSpPr/>
      </xdr:nvCxnSpPr>
      <xdr:spPr>
        <a:xfrm flipV="1">
          <a:off x="12814300" y="13506354"/>
          <a:ext cx="8890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3494</xdr:rowOff>
    </xdr:from>
    <xdr:to>
      <xdr:col>72</xdr:col>
      <xdr:colOff>38100</xdr:colOff>
      <xdr:row>78</xdr:row>
      <xdr:rowOff>105094</xdr:rowOff>
    </xdr:to>
    <xdr:sp macro="" textlink="">
      <xdr:nvSpPr>
        <xdr:cNvPr id="643" name="フローチャート: 判断 642"/>
        <xdr:cNvSpPr/>
      </xdr:nvSpPr>
      <xdr:spPr>
        <a:xfrm>
          <a:off x="13652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121621</xdr:rowOff>
    </xdr:from>
    <xdr:ext cx="469744" cy="259045"/>
    <xdr:sp macro="" textlink="">
      <xdr:nvSpPr>
        <xdr:cNvPr id="644" name="テキスト ボックス 643"/>
        <xdr:cNvSpPr txBox="1"/>
      </xdr:nvSpPr>
      <xdr:spPr>
        <a:xfrm>
          <a:off x="13468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114641</xdr:rowOff>
    </xdr:from>
    <xdr:to>
      <xdr:col>67</xdr:col>
      <xdr:colOff>101600</xdr:colOff>
      <xdr:row>78</xdr:row>
      <xdr:rowOff>44791</xdr:rowOff>
    </xdr:to>
    <xdr:sp macro="" textlink="">
      <xdr:nvSpPr>
        <xdr:cNvPr id="645" name="フローチャート: 判断 644"/>
        <xdr:cNvSpPr/>
      </xdr:nvSpPr>
      <xdr:spPr>
        <a:xfrm>
          <a:off x="12763500" y="1331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61318</xdr:rowOff>
    </xdr:from>
    <xdr:ext cx="469744" cy="259045"/>
    <xdr:sp macro="" textlink="">
      <xdr:nvSpPr>
        <xdr:cNvPr id="646" name="テキスト ボックス 645"/>
        <xdr:cNvSpPr txBox="1"/>
      </xdr:nvSpPr>
      <xdr:spPr>
        <a:xfrm>
          <a:off x="12579428" y="1309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80854</xdr:rowOff>
    </xdr:from>
    <xdr:to>
      <xdr:col>85</xdr:col>
      <xdr:colOff>177800</xdr:colOff>
      <xdr:row>79</xdr:row>
      <xdr:rowOff>11004</xdr:rowOff>
    </xdr:to>
    <xdr:sp macro="" textlink="">
      <xdr:nvSpPr>
        <xdr:cNvPr id="652" name="楕円 651"/>
        <xdr:cNvSpPr/>
      </xdr:nvSpPr>
      <xdr:spPr>
        <a:xfrm>
          <a:off x="16268700" y="134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167231</xdr:rowOff>
    </xdr:from>
    <xdr:ext cx="378565" cy="259045"/>
    <xdr:sp macro="" textlink="">
      <xdr:nvSpPr>
        <xdr:cNvPr id="653" name="災害復旧費該当値テキスト"/>
        <xdr:cNvSpPr txBox="1"/>
      </xdr:nvSpPr>
      <xdr:spPr>
        <a:xfrm>
          <a:off x="16370300" y="13368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4" name="楕円 653"/>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5" name="テキスト ボックス 654"/>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74955</xdr:rowOff>
    </xdr:from>
    <xdr:to>
      <xdr:col>76</xdr:col>
      <xdr:colOff>165100</xdr:colOff>
      <xdr:row>79</xdr:row>
      <xdr:rowOff>5105</xdr:rowOff>
    </xdr:to>
    <xdr:sp macro="" textlink="">
      <xdr:nvSpPr>
        <xdr:cNvPr id="656" name="楕円 655"/>
        <xdr:cNvSpPr/>
      </xdr:nvSpPr>
      <xdr:spPr>
        <a:xfrm>
          <a:off x="14541500" y="134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167682</xdr:rowOff>
    </xdr:from>
    <xdr:ext cx="378565" cy="259045"/>
    <xdr:sp macro="" textlink="">
      <xdr:nvSpPr>
        <xdr:cNvPr id="657" name="テキスト ボックス 656"/>
        <xdr:cNvSpPr txBox="1"/>
      </xdr:nvSpPr>
      <xdr:spPr>
        <a:xfrm>
          <a:off x="14403017" y="13540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82454</xdr:rowOff>
    </xdr:from>
    <xdr:to>
      <xdr:col>72</xdr:col>
      <xdr:colOff>38100</xdr:colOff>
      <xdr:row>79</xdr:row>
      <xdr:rowOff>12604</xdr:rowOff>
    </xdr:to>
    <xdr:sp macro="" textlink="">
      <xdr:nvSpPr>
        <xdr:cNvPr id="658" name="楕円 657"/>
        <xdr:cNvSpPr/>
      </xdr:nvSpPr>
      <xdr:spPr>
        <a:xfrm>
          <a:off x="13652500" y="1345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3731</xdr:rowOff>
    </xdr:from>
    <xdr:ext cx="378565" cy="259045"/>
    <xdr:sp macro="" textlink="">
      <xdr:nvSpPr>
        <xdr:cNvPr id="659" name="テキスト ボックス 658"/>
        <xdr:cNvSpPr txBox="1"/>
      </xdr:nvSpPr>
      <xdr:spPr>
        <a:xfrm>
          <a:off x="13514017" y="13548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0" name="楕円 659"/>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1" name="テキスト ボックス 660"/>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4" name="テキスト ボックス 673"/>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141574</xdr:rowOff>
    </xdr:from>
    <xdr:to>
      <xdr:col>85</xdr:col>
      <xdr:colOff>126364</xdr:colOff>
      <xdr:row>99</xdr:row>
      <xdr:rowOff>82184</xdr:rowOff>
    </xdr:to>
    <xdr:cxnSp macro="">
      <xdr:nvCxnSpPr>
        <xdr:cNvPr id="684" name="直線コネクタ 683"/>
        <xdr:cNvCxnSpPr/>
      </xdr:nvCxnSpPr>
      <xdr:spPr>
        <a:xfrm flipV="1">
          <a:off x="16317595" y="15743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86011</xdr:rowOff>
    </xdr:from>
    <xdr:ext cx="534377" cy="259045"/>
    <xdr:sp macro="" textlink="">
      <xdr:nvSpPr>
        <xdr:cNvPr id="685" name="公債費最小値テキスト"/>
        <xdr:cNvSpPr txBox="1"/>
      </xdr:nvSpPr>
      <xdr:spPr>
        <a:xfrm>
          <a:off x="16370300" y="1705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82184</xdr:rowOff>
    </xdr:from>
    <xdr:to>
      <xdr:col>86</xdr:col>
      <xdr:colOff>25400</xdr:colOff>
      <xdr:row>99</xdr:row>
      <xdr:rowOff>82184</xdr:rowOff>
    </xdr:to>
    <xdr:cxnSp macro="">
      <xdr:nvCxnSpPr>
        <xdr:cNvPr id="686" name="直線コネクタ 685"/>
        <xdr:cNvCxnSpPr/>
      </xdr:nvCxnSpPr>
      <xdr:spPr>
        <a:xfrm>
          <a:off x="16230600" y="17055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88251</xdr:rowOff>
    </xdr:from>
    <xdr:ext cx="534377" cy="259045"/>
    <xdr:sp macro="" textlink="">
      <xdr:nvSpPr>
        <xdr:cNvPr id="687" name="公債費最大値テキスト"/>
        <xdr:cNvSpPr txBox="1"/>
      </xdr:nvSpPr>
      <xdr:spPr>
        <a:xfrm>
          <a:off x="16370300" y="1551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141574</xdr:rowOff>
    </xdr:from>
    <xdr:to>
      <xdr:col>86</xdr:col>
      <xdr:colOff>25400</xdr:colOff>
      <xdr:row>91</xdr:row>
      <xdr:rowOff>141574</xdr:rowOff>
    </xdr:to>
    <xdr:cxnSp macro="">
      <xdr:nvCxnSpPr>
        <xdr:cNvPr id="688" name="直線コネクタ 687"/>
        <xdr:cNvCxnSpPr/>
      </xdr:nvCxnSpPr>
      <xdr:spPr>
        <a:xfrm>
          <a:off x="16230600" y="1574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119628</xdr:rowOff>
    </xdr:from>
    <xdr:to>
      <xdr:col>85</xdr:col>
      <xdr:colOff>127000</xdr:colOff>
      <xdr:row>95</xdr:row>
      <xdr:rowOff>125276</xdr:rowOff>
    </xdr:to>
    <xdr:cxnSp macro="">
      <xdr:nvCxnSpPr>
        <xdr:cNvPr id="689" name="直線コネクタ 688"/>
        <xdr:cNvCxnSpPr/>
      </xdr:nvCxnSpPr>
      <xdr:spPr>
        <a:xfrm>
          <a:off x="15481300" y="16407378"/>
          <a:ext cx="838200" cy="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79032</xdr:rowOff>
    </xdr:from>
    <xdr:ext cx="534377" cy="259045"/>
    <xdr:sp macro="" textlink="">
      <xdr:nvSpPr>
        <xdr:cNvPr id="690" name="公債費平均値テキスト"/>
        <xdr:cNvSpPr txBox="1"/>
      </xdr:nvSpPr>
      <xdr:spPr>
        <a:xfrm>
          <a:off x="16370300" y="16709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100605</xdr:rowOff>
    </xdr:from>
    <xdr:to>
      <xdr:col>85</xdr:col>
      <xdr:colOff>177800</xdr:colOff>
      <xdr:row>98</xdr:row>
      <xdr:rowOff>30755</xdr:rowOff>
    </xdr:to>
    <xdr:sp macro="" textlink="">
      <xdr:nvSpPr>
        <xdr:cNvPr id="691" name="フローチャート: 判断 690"/>
        <xdr:cNvSpPr/>
      </xdr:nvSpPr>
      <xdr:spPr>
        <a:xfrm>
          <a:off x="162687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119628</xdr:rowOff>
    </xdr:from>
    <xdr:to>
      <xdr:col>81</xdr:col>
      <xdr:colOff>50800</xdr:colOff>
      <xdr:row>96</xdr:row>
      <xdr:rowOff>17514</xdr:rowOff>
    </xdr:to>
    <xdr:cxnSp macro="">
      <xdr:nvCxnSpPr>
        <xdr:cNvPr id="692" name="直線コネクタ 691"/>
        <xdr:cNvCxnSpPr/>
      </xdr:nvCxnSpPr>
      <xdr:spPr>
        <a:xfrm flipV="1">
          <a:off x="14592300" y="16407378"/>
          <a:ext cx="889000" cy="6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101541</xdr:rowOff>
    </xdr:from>
    <xdr:to>
      <xdr:col>81</xdr:col>
      <xdr:colOff>101600</xdr:colOff>
      <xdr:row>98</xdr:row>
      <xdr:rowOff>31691</xdr:rowOff>
    </xdr:to>
    <xdr:sp macro="" textlink="">
      <xdr:nvSpPr>
        <xdr:cNvPr id="693" name="フローチャート: 判断 692"/>
        <xdr:cNvSpPr/>
      </xdr:nvSpPr>
      <xdr:spPr>
        <a:xfrm>
          <a:off x="15430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22818</xdr:rowOff>
    </xdr:from>
    <xdr:ext cx="534377" cy="259045"/>
    <xdr:sp macro="" textlink="">
      <xdr:nvSpPr>
        <xdr:cNvPr id="694" name="テキスト ボックス 693"/>
        <xdr:cNvSpPr txBox="1"/>
      </xdr:nvSpPr>
      <xdr:spPr>
        <a:xfrm>
          <a:off x="15214111" y="1682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134990</xdr:rowOff>
    </xdr:from>
    <xdr:to>
      <xdr:col>76</xdr:col>
      <xdr:colOff>114300</xdr:colOff>
      <xdr:row>96</xdr:row>
      <xdr:rowOff>17514</xdr:rowOff>
    </xdr:to>
    <xdr:cxnSp macro="">
      <xdr:nvCxnSpPr>
        <xdr:cNvPr id="695" name="直線コネクタ 694"/>
        <xdr:cNvCxnSpPr/>
      </xdr:nvCxnSpPr>
      <xdr:spPr>
        <a:xfrm>
          <a:off x="13703300" y="16422740"/>
          <a:ext cx="889000" cy="5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64829</xdr:rowOff>
    </xdr:from>
    <xdr:to>
      <xdr:col>76</xdr:col>
      <xdr:colOff>165100</xdr:colOff>
      <xdr:row>97</xdr:row>
      <xdr:rowOff>166429</xdr:rowOff>
    </xdr:to>
    <xdr:sp macro="" textlink="">
      <xdr:nvSpPr>
        <xdr:cNvPr id="696" name="フローチャート: 判断 695"/>
        <xdr:cNvSpPr/>
      </xdr:nvSpPr>
      <xdr:spPr>
        <a:xfrm>
          <a:off x="14541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157556</xdr:rowOff>
    </xdr:from>
    <xdr:ext cx="534377" cy="259045"/>
    <xdr:sp macro="" textlink="">
      <xdr:nvSpPr>
        <xdr:cNvPr id="697" name="テキスト ボックス 696"/>
        <xdr:cNvSpPr txBox="1"/>
      </xdr:nvSpPr>
      <xdr:spPr>
        <a:xfrm>
          <a:off x="14325111" y="1678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85499</xdr:rowOff>
    </xdr:from>
    <xdr:to>
      <xdr:col>71</xdr:col>
      <xdr:colOff>177800</xdr:colOff>
      <xdr:row>95</xdr:row>
      <xdr:rowOff>134990</xdr:rowOff>
    </xdr:to>
    <xdr:cxnSp macro="">
      <xdr:nvCxnSpPr>
        <xdr:cNvPr id="698" name="直線コネクタ 697"/>
        <xdr:cNvCxnSpPr/>
      </xdr:nvCxnSpPr>
      <xdr:spPr>
        <a:xfrm>
          <a:off x="12814300" y="16373249"/>
          <a:ext cx="889000" cy="4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151102</xdr:rowOff>
    </xdr:from>
    <xdr:to>
      <xdr:col>72</xdr:col>
      <xdr:colOff>38100</xdr:colOff>
      <xdr:row>97</xdr:row>
      <xdr:rowOff>81252</xdr:rowOff>
    </xdr:to>
    <xdr:sp macro="" textlink="">
      <xdr:nvSpPr>
        <xdr:cNvPr id="699" name="フローチャート: 判断 698"/>
        <xdr:cNvSpPr/>
      </xdr:nvSpPr>
      <xdr:spPr>
        <a:xfrm>
          <a:off x="13652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72379</xdr:rowOff>
    </xdr:from>
    <xdr:ext cx="534377" cy="259045"/>
    <xdr:sp macro="" textlink="">
      <xdr:nvSpPr>
        <xdr:cNvPr id="700" name="テキスト ボックス 699"/>
        <xdr:cNvSpPr txBox="1"/>
      </xdr:nvSpPr>
      <xdr:spPr>
        <a:xfrm>
          <a:off x="13436111" y="1670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130871</xdr:rowOff>
    </xdr:from>
    <xdr:to>
      <xdr:col>67</xdr:col>
      <xdr:colOff>101600</xdr:colOff>
      <xdr:row>97</xdr:row>
      <xdr:rowOff>61021</xdr:rowOff>
    </xdr:to>
    <xdr:sp macro="" textlink="">
      <xdr:nvSpPr>
        <xdr:cNvPr id="701" name="フローチャート: 判断 700"/>
        <xdr:cNvSpPr/>
      </xdr:nvSpPr>
      <xdr:spPr>
        <a:xfrm>
          <a:off x="12763500" y="165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52148</xdr:rowOff>
    </xdr:from>
    <xdr:ext cx="534377" cy="259045"/>
    <xdr:sp macro="" textlink="">
      <xdr:nvSpPr>
        <xdr:cNvPr id="702" name="テキスト ボックス 701"/>
        <xdr:cNvSpPr txBox="1"/>
      </xdr:nvSpPr>
      <xdr:spPr>
        <a:xfrm>
          <a:off x="12547111" y="166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74476</xdr:rowOff>
    </xdr:from>
    <xdr:to>
      <xdr:col>85</xdr:col>
      <xdr:colOff>177800</xdr:colOff>
      <xdr:row>96</xdr:row>
      <xdr:rowOff>4626</xdr:rowOff>
    </xdr:to>
    <xdr:sp macro="" textlink="">
      <xdr:nvSpPr>
        <xdr:cNvPr id="708" name="楕円 707"/>
        <xdr:cNvSpPr/>
      </xdr:nvSpPr>
      <xdr:spPr>
        <a:xfrm>
          <a:off x="16268700" y="1636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97353</xdr:rowOff>
    </xdr:from>
    <xdr:ext cx="534377" cy="259045"/>
    <xdr:sp macro="" textlink="">
      <xdr:nvSpPr>
        <xdr:cNvPr id="709" name="公債費該当値テキスト"/>
        <xdr:cNvSpPr txBox="1"/>
      </xdr:nvSpPr>
      <xdr:spPr>
        <a:xfrm>
          <a:off x="16370300" y="1621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68828</xdr:rowOff>
    </xdr:from>
    <xdr:to>
      <xdr:col>81</xdr:col>
      <xdr:colOff>101600</xdr:colOff>
      <xdr:row>95</xdr:row>
      <xdr:rowOff>170428</xdr:rowOff>
    </xdr:to>
    <xdr:sp macro="" textlink="">
      <xdr:nvSpPr>
        <xdr:cNvPr id="710" name="楕円 709"/>
        <xdr:cNvSpPr/>
      </xdr:nvSpPr>
      <xdr:spPr>
        <a:xfrm>
          <a:off x="15430500" y="163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15505</xdr:rowOff>
    </xdr:from>
    <xdr:ext cx="534377" cy="259045"/>
    <xdr:sp macro="" textlink="">
      <xdr:nvSpPr>
        <xdr:cNvPr id="711" name="テキスト ボックス 710"/>
        <xdr:cNvSpPr txBox="1"/>
      </xdr:nvSpPr>
      <xdr:spPr>
        <a:xfrm>
          <a:off x="15214111" y="1613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138164</xdr:rowOff>
    </xdr:from>
    <xdr:to>
      <xdr:col>76</xdr:col>
      <xdr:colOff>165100</xdr:colOff>
      <xdr:row>96</xdr:row>
      <xdr:rowOff>68314</xdr:rowOff>
    </xdr:to>
    <xdr:sp macro="" textlink="">
      <xdr:nvSpPr>
        <xdr:cNvPr id="712" name="楕円 711"/>
        <xdr:cNvSpPr/>
      </xdr:nvSpPr>
      <xdr:spPr>
        <a:xfrm>
          <a:off x="14541500" y="1642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84841</xdr:rowOff>
    </xdr:from>
    <xdr:ext cx="534377" cy="259045"/>
    <xdr:sp macro="" textlink="">
      <xdr:nvSpPr>
        <xdr:cNvPr id="713" name="テキスト ボックス 712"/>
        <xdr:cNvSpPr txBox="1"/>
      </xdr:nvSpPr>
      <xdr:spPr>
        <a:xfrm>
          <a:off x="14325111" y="1620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84190</xdr:rowOff>
    </xdr:from>
    <xdr:to>
      <xdr:col>72</xdr:col>
      <xdr:colOff>38100</xdr:colOff>
      <xdr:row>96</xdr:row>
      <xdr:rowOff>14340</xdr:rowOff>
    </xdr:to>
    <xdr:sp macro="" textlink="">
      <xdr:nvSpPr>
        <xdr:cNvPr id="714" name="楕円 713"/>
        <xdr:cNvSpPr/>
      </xdr:nvSpPr>
      <xdr:spPr>
        <a:xfrm>
          <a:off x="13652500" y="1637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30867</xdr:rowOff>
    </xdr:from>
    <xdr:ext cx="534377" cy="259045"/>
    <xdr:sp macro="" textlink="">
      <xdr:nvSpPr>
        <xdr:cNvPr id="715" name="テキスト ボックス 714"/>
        <xdr:cNvSpPr txBox="1"/>
      </xdr:nvSpPr>
      <xdr:spPr>
        <a:xfrm>
          <a:off x="13436111" y="1614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34699</xdr:rowOff>
    </xdr:from>
    <xdr:to>
      <xdr:col>67</xdr:col>
      <xdr:colOff>101600</xdr:colOff>
      <xdr:row>95</xdr:row>
      <xdr:rowOff>136299</xdr:rowOff>
    </xdr:to>
    <xdr:sp macro="" textlink="">
      <xdr:nvSpPr>
        <xdr:cNvPr id="716" name="楕円 715"/>
        <xdr:cNvSpPr/>
      </xdr:nvSpPr>
      <xdr:spPr>
        <a:xfrm>
          <a:off x="12763500" y="1632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152826</xdr:rowOff>
    </xdr:from>
    <xdr:ext cx="534377" cy="259045"/>
    <xdr:sp macro="" textlink="">
      <xdr:nvSpPr>
        <xdr:cNvPr id="717" name="テキスト ボックス 716"/>
        <xdr:cNvSpPr txBox="1"/>
      </xdr:nvSpPr>
      <xdr:spPr>
        <a:xfrm>
          <a:off x="12547111" y="1609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1" name="テキスト ボックス 73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88646</xdr:rowOff>
    </xdr:from>
    <xdr:to>
      <xdr:col>116</xdr:col>
      <xdr:colOff>62864</xdr:colOff>
      <xdr:row>39</xdr:row>
      <xdr:rowOff>44450</xdr:rowOff>
    </xdr:to>
    <xdr:cxnSp macro="">
      <xdr:nvCxnSpPr>
        <xdr:cNvPr id="741" name="直線コネクタ 740"/>
        <xdr:cNvCxnSpPr/>
      </xdr:nvCxnSpPr>
      <xdr:spPr>
        <a:xfrm flipV="1">
          <a:off x="22159595" y="5232146"/>
          <a:ext cx="1269" cy="1498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35323</xdr:rowOff>
    </xdr:from>
    <xdr:ext cx="469744" cy="259045"/>
    <xdr:sp macro="" textlink="">
      <xdr:nvSpPr>
        <xdr:cNvPr id="744" name="諸支出金最大値テキスト"/>
        <xdr:cNvSpPr txBox="1"/>
      </xdr:nvSpPr>
      <xdr:spPr>
        <a:xfrm>
          <a:off x="22212300" y="500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88646</xdr:rowOff>
    </xdr:from>
    <xdr:to>
      <xdr:col>116</xdr:col>
      <xdr:colOff>152400</xdr:colOff>
      <xdr:row>30</xdr:row>
      <xdr:rowOff>88646</xdr:rowOff>
    </xdr:to>
    <xdr:cxnSp macro="">
      <xdr:nvCxnSpPr>
        <xdr:cNvPr id="745" name="直線コネクタ 744"/>
        <xdr:cNvCxnSpPr/>
      </xdr:nvCxnSpPr>
      <xdr:spPr>
        <a:xfrm>
          <a:off x="22072600" y="52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378565" cy="259045"/>
    <xdr:sp macro="" textlink="">
      <xdr:nvSpPr>
        <xdr:cNvPr id="747" name="諸支出金平均値テキスト"/>
        <xdr:cNvSpPr txBox="1"/>
      </xdr:nvSpPr>
      <xdr:spPr>
        <a:xfrm>
          <a:off x="22212300" y="64272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48" name="フローチャート: 判断 747"/>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50" name="フローチャート: 判断 749"/>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161307</xdr:rowOff>
    </xdr:from>
    <xdr:ext cx="378565" cy="259045"/>
    <xdr:sp macro="" textlink="">
      <xdr:nvSpPr>
        <xdr:cNvPr id="751" name="テキスト ボックス 750"/>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33274</xdr:rowOff>
    </xdr:from>
    <xdr:to>
      <xdr:col>107</xdr:col>
      <xdr:colOff>101600</xdr:colOff>
      <xdr:row>38</xdr:row>
      <xdr:rowOff>134874</xdr:rowOff>
    </xdr:to>
    <xdr:sp macro="" textlink="">
      <xdr:nvSpPr>
        <xdr:cNvPr id="753" name="フローチャート: 判断 752"/>
        <xdr:cNvSpPr/>
      </xdr:nvSpPr>
      <xdr:spPr>
        <a:xfrm>
          <a:off x="20383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151401</xdr:rowOff>
    </xdr:from>
    <xdr:ext cx="378565" cy="259045"/>
    <xdr:sp macro="" textlink="">
      <xdr:nvSpPr>
        <xdr:cNvPr id="754" name="テキスト ボックス 753"/>
        <xdr:cNvSpPr txBox="1"/>
      </xdr:nvSpPr>
      <xdr:spPr>
        <a:xfrm>
          <a:off x="20245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139192</xdr:rowOff>
    </xdr:from>
    <xdr:to>
      <xdr:col>102</xdr:col>
      <xdr:colOff>165100</xdr:colOff>
      <xdr:row>38</xdr:row>
      <xdr:rowOff>69342</xdr:rowOff>
    </xdr:to>
    <xdr:sp macro="" textlink="">
      <xdr:nvSpPr>
        <xdr:cNvPr id="756" name="フローチャート: 判断 755"/>
        <xdr:cNvSpPr/>
      </xdr:nvSpPr>
      <xdr:spPr>
        <a:xfrm>
          <a:off x="19494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85869</xdr:rowOff>
    </xdr:from>
    <xdr:ext cx="378565" cy="259045"/>
    <xdr:sp macro="" textlink="">
      <xdr:nvSpPr>
        <xdr:cNvPr id="757" name="テキスト ボックス 756"/>
        <xdr:cNvSpPr txBox="1"/>
      </xdr:nvSpPr>
      <xdr:spPr>
        <a:xfrm>
          <a:off x="19356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17272</xdr:rowOff>
    </xdr:from>
    <xdr:to>
      <xdr:col>98</xdr:col>
      <xdr:colOff>38100</xdr:colOff>
      <xdr:row>38</xdr:row>
      <xdr:rowOff>118872</xdr:rowOff>
    </xdr:to>
    <xdr:sp macro="" textlink="">
      <xdr:nvSpPr>
        <xdr:cNvPr id="758" name="フローチャート: 判断 757"/>
        <xdr:cNvSpPr/>
      </xdr:nvSpPr>
      <xdr:spPr>
        <a:xfrm>
          <a:off x="18605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135399</xdr:rowOff>
    </xdr:from>
    <xdr:ext cx="378565" cy="259045"/>
    <xdr:sp macro="" textlink="">
      <xdr:nvSpPr>
        <xdr:cNvPr id="759" name="テキスト ボックス 758"/>
        <xdr:cNvSpPr txBox="1"/>
      </xdr:nvSpPr>
      <xdr:spPr>
        <a:xfrm>
          <a:off x="18467017"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土木費が住民一人当たり</a:t>
          </a:r>
          <a:r>
            <a:rPr kumimoji="1" lang="en-US" altLang="ja-JP" sz="1300">
              <a:latin typeface="ＭＳ Ｐゴシック" panose="020B0600070205080204" pitchFamily="50" charset="-128"/>
              <a:ea typeface="ＭＳ Ｐゴシック" panose="020B0600070205080204" pitchFamily="50" charset="-128"/>
            </a:rPr>
            <a:t>53,414</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円となっており、類似団体平均に比べ高止まりしているのは、道路除雪経費がかかること、</a:t>
          </a:r>
        </a:p>
        <a:p>
          <a:r>
            <a:rPr kumimoji="1" lang="ja-JP" altLang="en-US" sz="1300">
              <a:latin typeface="ＭＳ Ｐゴシック" panose="020B0600070205080204" pitchFamily="50" charset="-128"/>
              <a:ea typeface="ＭＳ Ｐゴシック" panose="020B0600070205080204" pitchFamily="50" charset="-128"/>
            </a:rPr>
            <a:t>　公営住宅の管理戸数が多いことに加え、老朽化による建替や改修に係る費用が増嵩していることなどが要因と考えられます。</a:t>
          </a:r>
        </a:p>
        <a:p>
          <a:r>
            <a:rPr kumimoji="1" lang="ja-JP" altLang="en-US" sz="1300">
              <a:latin typeface="ＭＳ Ｐゴシック" panose="020B0600070205080204" pitchFamily="50" charset="-128"/>
              <a:ea typeface="ＭＳ Ｐゴシック" panose="020B0600070205080204" pitchFamily="50" charset="-128"/>
            </a:rPr>
            <a:t>　また、衛生費が類似団体平均に比べ増加しているのは、沼ノ端クリーンセンター長寿命化基幹改良事業を行ったことによるものです。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北海道苫小牧市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財政健全化計画ステップ</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年度）ステップ</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年度）により財政健全化に向けた取組みを進め、財政基盤安定化計画（平成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年度）に基づき、残高維持を図ってきたことで、財政調整基金残高の標準財政規模比は増加傾向にあり、実質収支額は黒字を維持しております。</a:t>
          </a:r>
        </a:p>
        <a:p>
          <a:r>
            <a:rPr kumimoji="1" lang="ja-JP" altLang="en-US" sz="1400">
              <a:latin typeface="ＭＳ ゴシック" pitchFamily="49" charset="-128"/>
              <a:ea typeface="ＭＳ ゴシック" pitchFamily="49" charset="-128"/>
            </a:rPr>
            <a:t>　今後も財政基盤安定化計画に基づき、残高維持に努めます。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北海道苫小牧市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標準財政規模に対する全ての会計の赤字や黒字を合算した「赤字」の比率である連結実質赤字比率は、早期健全化基準を下回っております。</a:t>
          </a:r>
        </a:p>
        <a:p>
          <a:r>
            <a:rPr kumimoji="1" lang="ja-JP" altLang="en-US" sz="1400">
              <a:latin typeface="ＭＳ ゴシック" pitchFamily="49" charset="-128"/>
              <a:ea typeface="ＭＳ ゴシック" pitchFamily="49" charset="-128"/>
            </a:rPr>
            <a:t>　連結実質赤字については生じていませんが、赤字を抱えている会計がありますので、今後も引き続き経営の改善に努めてまいります。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2131_&#33515;&#23567;&#29287;&#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72.3</v>
          </cell>
          <cell r="CN51">
            <v>73.7</v>
          </cell>
          <cell r="CV51">
            <v>66</v>
          </cell>
        </row>
        <row r="53">
          <cell r="CF53">
            <v>43.9</v>
          </cell>
          <cell r="CN53">
            <v>50.6</v>
          </cell>
          <cell r="CV53">
            <v>51.7</v>
          </cell>
        </row>
        <row r="55">
          <cell r="AN55" t="str">
            <v>類似団体内平均値</v>
          </cell>
          <cell r="CF55">
            <v>25.4</v>
          </cell>
          <cell r="CN55">
            <v>16.600000000000001</v>
          </cell>
          <cell r="CV55">
            <v>17.399999999999999</v>
          </cell>
        </row>
        <row r="57">
          <cell r="CF57">
            <v>52.6</v>
          </cell>
          <cell r="CN57">
            <v>58.6</v>
          </cell>
          <cell r="CV57">
            <v>57.9</v>
          </cell>
        </row>
        <row r="72">
          <cell r="BP72" t="str">
            <v>H25</v>
          </cell>
          <cell r="BX72" t="str">
            <v>H26</v>
          </cell>
          <cell r="CF72" t="str">
            <v>H27</v>
          </cell>
          <cell r="CN72" t="str">
            <v>H28</v>
          </cell>
          <cell r="CV72" t="str">
            <v>H29</v>
          </cell>
        </row>
        <row r="73">
          <cell r="AN73" t="str">
            <v>当該団体値</v>
          </cell>
          <cell r="BP73">
            <v>91.4</v>
          </cell>
          <cell r="BX73">
            <v>82.3</v>
          </cell>
          <cell r="CF73">
            <v>72.3</v>
          </cell>
          <cell r="CN73">
            <v>73.7</v>
          </cell>
          <cell r="CV73">
            <v>66</v>
          </cell>
        </row>
        <row r="75">
          <cell r="BP75">
            <v>9.1</v>
          </cell>
          <cell r="BX75">
            <v>7.4</v>
          </cell>
          <cell r="CF75">
            <v>5.9</v>
          </cell>
          <cell r="CN75">
            <v>6.1</v>
          </cell>
          <cell r="CV75">
            <v>6.6</v>
          </cell>
        </row>
        <row r="77">
          <cell r="AN77" t="str">
            <v>類似団体内平均値</v>
          </cell>
          <cell r="BP77">
            <v>32.6</v>
          </cell>
          <cell r="BX77">
            <v>30.5</v>
          </cell>
          <cell r="CF77">
            <v>25.4</v>
          </cell>
          <cell r="CN77">
            <v>16.600000000000001</v>
          </cell>
          <cell r="CV77">
            <v>17.399999999999999</v>
          </cell>
        </row>
        <row r="79">
          <cell r="BP79">
            <v>5.9</v>
          </cell>
          <cell r="BX79">
            <v>5.2</v>
          </cell>
          <cell r="CF79">
            <v>4.8</v>
          </cell>
          <cell r="CN79">
            <v>3.6</v>
          </cell>
          <cell r="CV79">
            <v>3.6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78596523</v>
      </c>
      <c r="BO4" s="403"/>
      <c r="BP4" s="403"/>
      <c r="BQ4" s="403"/>
      <c r="BR4" s="403"/>
      <c r="BS4" s="403"/>
      <c r="BT4" s="403"/>
      <c r="BU4" s="404"/>
      <c r="BV4" s="402">
        <v>79245794</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3.9</v>
      </c>
      <c r="CU4" s="584"/>
      <c r="CV4" s="584"/>
      <c r="CW4" s="584"/>
      <c r="CX4" s="584"/>
      <c r="CY4" s="584"/>
      <c r="CZ4" s="584"/>
      <c r="DA4" s="585"/>
      <c r="DB4" s="583">
        <v>3</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76925526</v>
      </c>
      <c r="BO5" s="408"/>
      <c r="BP5" s="408"/>
      <c r="BQ5" s="408"/>
      <c r="BR5" s="408"/>
      <c r="BS5" s="408"/>
      <c r="BT5" s="408"/>
      <c r="BU5" s="409"/>
      <c r="BV5" s="407">
        <v>78040887</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88</v>
      </c>
      <c r="CU5" s="378"/>
      <c r="CV5" s="378"/>
      <c r="CW5" s="378"/>
      <c r="CX5" s="378"/>
      <c r="CY5" s="378"/>
      <c r="CZ5" s="378"/>
      <c r="DA5" s="379"/>
      <c r="DB5" s="377">
        <v>88.5</v>
      </c>
      <c r="DC5" s="378"/>
      <c r="DD5" s="378"/>
      <c r="DE5" s="378"/>
      <c r="DF5" s="378"/>
      <c r="DG5" s="378"/>
      <c r="DH5" s="378"/>
      <c r="DI5" s="379"/>
      <c r="DJ5" s="165"/>
      <c r="DK5" s="165"/>
      <c r="DL5" s="165"/>
      <c r="DM5" s="165"/>
      <c r="DN5" s="165"/>
      <c r="DO5" s="165"/>
    </row>
    <row r="6" spans="1:119" ht="18.75" customHeight="1" x14ac:dyDescent="0.15">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1670997</v>
      </c>
      <c r="BO6" s="408"/>
      <c r="BP6" s="408"/>
      <c r="BQ6" s="408"/>
      <c r="BR6" s="408"/>
      <c r="BS6" s="408"/>
      <c r="BT6" s="408"/>
      <c r="BU6" s="409"/>
      <c r="BV6" s="407">
        <v>1204907</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94.6</v>
      </c>
      <c r="CU6" s="558"/>
      <c r="CV6" s="558"/>
      <c r="CW6" s="558"/>
      <c r="CX6" s="558"/>
      <c r="CY6" s="558"/>
      <c r="CZ6" s="558"/>
      <c r="DA6" s="559"/>
      <c r="DB6" s="557">
        <v>94.9</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99</v>
      </c>
      <c r="AV7" s="465"/>
      <c r="AW7" s="465"/>
      <c r="AX7" s="465"/>
      <c r="AY7" s="387" t="s">
        <v>100</v>
      </c>
      <c r="AZ7" s="388"/>
      <c r="BA7" s="388"/>
      <c r="BB7" s="388"/>
      <c r="BC7" s="388"/>
      <c r="BD7" s="388"/>
      <c r="BE7" s="388"/>
      <c r="BF7" s="388"/>
      <c r="BG7" s="388"/>
      <c r="BH7" s="388"/>
      <c r="BI7" s="388"/>
      <c r="BJ7" s="388"/>
      <c r="BK7" s="388"/>
      <c r="BL7" s="388"/>
      <c r="BM7" s="389"/>
      <c r="BN7" s="407">
        <v>119208</v>
      </c>
      <c r="BO7" s="408"/>
      <c r="BP7" s="408"/>
      <c r="BQ7" s="408"/>
      <c r="BR7" s="408"/>
      <c r="BS7" s="408"/>
      <c r="BT7" s="408"/>
      <c r="BU7" s="409"/>
      <c r="BV7" s="407">
        <v>4582</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39395740</v>
      </c>
      <c r="CU7" s="408"/>
      <c r="CV7" s="408"/>
      <c r="CW7" s="408"/>
      <c r="CX7" s="408"/>
      <c r="CY7" s="408"/>
      <c r="CZ7" s="408"/>
      <c r="DA7" s="409"/>
      <c r="DB7" s="407">
        <v>39451762</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88</v>
      </c>
      <c r="AV8" s="465"/>
      <c r="AW8" s="465"/>
      <c r="AX8" s="465"/>
      <c r="AY8" s="387" t="s">
        <v>103</v>
      </c>
      <c r="AZ8" s="388"/>
      <c r="BA8" s="388"/>
      <c r="BB8" s="388"/>
      <c r="BC8" s="388"/>
      <c r="BD8" s="388"/>
      <c r="BE8" s="388"/>
      <c r="BF8" s="388"/>
      <c r="BG8" s="388"/>
      <c r="BH8" s="388"/>
      <c r="BI8" s="388"/>
      <c r="BJ8" s="388"/>
      <c r="BK8" s="388"/>
      <c r="BL8" s="388"/>
      <c r="BM8" s="389"/>
      <c r="BN8" s="407">
        <v>1551789</v>
      </c>
      <c r="BO8" s="408"/>
      <c r="BP8" s="408"/>
      <c r="BQ8" s="408"/>
      <c r="BR8" s="408"/>
      <c r="BS8" s="408"/>
      <c r="BT8" s="408"/>
      <c r="BU8" s="409"/>
      <c r="BV8" s="407">
        <v>1200325</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0.77</v>
      </c>
      <c r="CU8" s="521"/>
      <c r="CV8" s="521"/>
      <c r="CW8" s="521"/>
      <c r="CX8" s="521"/>
      <c r="CY8" s="521"/>
      <c r="CZ8" s="521"/>
      <c r="DA8" s="522"/>
      <c r="DB8" s="520">
        <v>0.77</v>
      </c>
      <c r="DC8" s="521"/>
      <c r="DD8" s="521"/>
      <c r="DE8" s="521"/>
      <c r="DF8" s="521"/>
      <c r="DG8" s="521"/>
      <c r="DH8" s="521"/>
      <c r="DI8" s="522"/>
      <c r="DJ8" s="165"/>
      <c r="DK8" s="165"/>
      <c r="DL8" s="165"/>
      <c r="DM8" s="165"/>
      <c r="DN8" s="165"/>
      <c r="DO8" s="165"/>
    </row>
    <row r="9" spans="1:119" ht="18.75" customHeight="1" thickBot="1" x14ac:dyDescent="0.2">
      <c r="A9" s="166"/>
      <c r="B9" s="546" t="s">
        <v>105</v>
      </c>
      <c r="C9" s="547"/>
      <c r="D9" s="547"/>
      <c r="E9" s="547"/>
      <c r="F9" s="547"/>
      <c r="G9" s="547"/>
      <c r="H9" s="547"/>
      <c r="I9" s="547"/>
      <c r="J9" s="547"/>
      <c r="K9" s="470"/>
      <c r="L9" s="548" t="s">
        <v>106</v>
      </c>
      <c r="M9" s="549"/>
      <c r="N9" s="549"/>
      <c r="O9" s="549"/>
      <c r="P9" s="549"/>
      <c r="Q9" s="550"/>
      <c r="R9" s="551">
        <v>172737</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88</v>
      </c>
      <c r="AV9" s="465"/>
      <c r="AW9" s="465"/>
      <c r="AX9" s="465"/>
      <c r="AY9" s="387" t="s">
        <v>109</v>
      </c>
      <c r="AZ9" s="388"/>
      <c r="BA9" s="388"/>
      <c r="BB9" s="388"/>
      <c r="BC9" s="388"/>
      <c r="BD9" s="388"/>
      <c r="BE9" s="388"/>
      <c r="BF9" s="388"/>
      <c r="BG9" s="388"/>
      <c r="BH9" s="388"/>
      <c r="BI9" s="388"/>
      <c r="BJ9" s="388"/>
      <c r="BK9" s="388"/>
      <c r="BL9" s="388"/>
      <c r="BM9" s="389"/>
      <c r="BN9" s="407">
        <v>351464</v>
      </c>
      <c r="BO9" s="408"/>
      <c r="BP9" s="408"/>
      <c r="BQ9" s="408"/>
      <c r="BR9" s="408"/>
      <c r="BS9" s="408"/>
      <c r="BT9" s="408"/>
      <c r="BU9" s="409"/>
      <c r="BV9" s="407">
        <v>-110606</v>
      </c>
      <c r="BW9" s="408"/>
      <c r="BX9" s="408"/>
      <c r="BY9" s="408"/>
      <c r="BZ9" s="408"/>
      <c r="CA9" s="408"/>
      <c r="CB9" s="408"/>
      <c r="CC9" s="409"/>
      <c r="CD9" s="416" t="s">
        <v>110</v>
      </c>
      <c r="CE9" s="417"/>
      <c r="CF9" s="417"/>
      <c r="CG9" s="417"/>
      <c r="CH9" s="417"/>
      <c r="CI9" s="417"/>
      <c r="CJ9" s="417"/>
      <c r="CK9" s="417"/>
      <c r="CL9" s="417"/>
      <c r="CM9" s="417"/>
      <c r="CN9" s="417"/>
      <c r="CO9" s="417"/>
      <c r="CP9" s="417"/>
      <c r="CQ9" s="417"/>
      <c r="CR9" s="417"/>
      <c r="CS9" s="418"/>
      <c r="CT9" s="377">
        <v>14.9</v>
      </c>
      <c r="CU9" s="378"/>
      <c r="CV9" s="378"/>
      <c r="CW9" s="378"/>
      <c r="CX9" s="378"/>
      <c r="CY9" s="378"/>
      <c r="CZ9" s="378"/>
      <c r="DA9" s="379"/>
      <c r="DB9" s="377">
        <v>15.5</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111</v>
      </c>
      <c r="M10" s="381"/>
      <c r="N10" s="381"/>
      <c r="O10" s="381"/>
      <c r="P10" s="381"/>
      <c r="Q10" s="382"/>
      <c r="R10" s="383">
        <v>173320</v>
      </c>
      <c r="S10" s="384"/>
      <c r="T10" s="384"/>
      <c r="U10" s="384"/>
      <c r="V10" s="386"/>
      <c r="W10" s="555"/>
      <c r="X10" s="369"/>
      <c r="Y10" s="369"/>
      <c r="Z10" s="369"/>
      <c r="AA10" s="369"/>
      <c r="AB10" s="369"/>
      <c r="AC10" s="369"/>
      <c r="AD10" s="369"/>
      <c r="AE10" s="369"/>
      <c r="AF10" s="369"/>
      <c r="AG10" s="369"/>
      <c r="AH10" s="369"/>
      <c r="AI10" s="369"/>
      <c r="AJ10" s="369"/>
      <c r="AK10" s="369"/>
      <c r="AL10" s="556"/>
      <c r="AM10" s="476" t="s">
        <v>112</v>
      </c>
      <c r="AN10" s="381"/>
      <c r="AO10" s="381"/>
      <c r="AP10" s="381"/>
      <c r="AQ10" s="381"/>
      <c r="AR10" s="381"/>
      <c r="AS10" s="381"/>
      <c r="AT10" s="382"/>
      <c r="AU10" s="464" t="s">
        <v>113</v>
      </c>
      <c r="AV10" s="465"/>
      <c r="AW10" s="465"/>
      <c r="AX10" s="465"/>
      <c r="AY10" s="387" t="s">
        <v>114</v>
      </c>
      <c r="AZ10" s="388"/>
      <c r="BA10" s="388"/>
      <c r="BB10" s="388"/>
      <c r="BC10" s="388"/>
      <c r="BD10" s="388"/>
      <c r="BE10" s="388"/>
      <c r="BF10" s="388"/>
      <c r="BG10" s="388"/>
      <c r="BH10" s="388"/>
      <c r="BI10" s="388"/>
      <c r="BJ10" s="388"/>
      <c r="BK10" s="388"/>
      <c r="BL10" s="388"/>
      <c r="BM10" s="389"/>
      <c r="BN10" s="407">
        <v>1398275</v>
      </c>
      <c r="BO10" s="408"/>
      <c r="BP10" s="408"/>
      <c r="BQ10" s="408"/>
      <c r="BR10" s="408"/>
      <c r="BS10" s="408"/>
      <c r="BT10" s="408"/>
      <c r="BU10" s="409"/>
      <c r="BV10" s="407">
        <v>556141</v>
      </c>
      <c r="BW10" s="408"/>
      <c r="BX10" s="408"/>
      <c r="BY10" s="408"/>
      <c r="BZ10" s="408"/>
      <c r="CA10" s="408"/>
      <c r="CB10" s="408"/>
      <c r="CC10" s="409"/>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116</v>
      </c>
      <c r="M11" s="454"/>
      <c r="N11" s="454"/>
      <c r="O11" s="454"/>
      <c r="P11" s="454"/>
      <c r="Q11" s="455"/>
      <c r="R11" s="543" t="s">
        <v>117</v>
      </c>
      <c r="S11" s="544"/>
      <c r="T11" s="544"/>
      <c r="U11" s="544"/>
      <c r="V11" s="545"/>
      <c r="W11" s="555"/>
      <c r="X11" s="369"/>
      <c r="Y11" s="369"/>
      <c r="Z11" s="369"/>
      <c r="AA11" s="369"/>
      <c r="AB11" s="369"/>
      <c r="AC11" s="369"/>
      <c r="AD11" s="369"/>
      <c r="AE11" s="369"/>
      <c r="AF11" s="369"/>
      <c r="AG11" s="369"/>
      <c r="AH11" s="369"/>
      <c r="AI11" s="369"/>
      <c r="AJ11" s="369"/>
      <c r="AK11" s="369"/>
      <c r="AL11" s="556"/>
      <c r="AM11" s="476" t="s">
        <v>118</v>
      </c>
      <c r="AN11" s="381"/>
      <c r="AO11" s="381"/>
      <c r="AP11" s="381"/>
      <c r="AQ11" s="381"/>
      <c r="AR11" s="381"/>
      <c r="AS11" s="381"/>
      <c r="AT11" s="382"/>
      <c r="AU11" s="464" t="s">
        <v>119</v>
      </c>
      <c r="AV11" s="465"/>
      <c r="AW11" s="465"/>
      <c r="AX11" s="465"/>
      <c r="AY11" s="387" t="s">
        <v>120</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121</v>
      </c>
      <c r="CE11" s="417"/>
      <c r="CF11" s="417"/>
      <c r="CG11" s="417"/>
      <c r="CH11" s="417"/>
      <c r="CI11" s="417"/>
      <c r="CJ11" s="417"/>
      <c r="CK11" s="417"/>
      <c r="CL11" s="417"/>
      <c r="CM11" s="417"/>
      <c r="CN11" s="417"/>
      <c r="CO11" s="417"/>
      <c r="CP11" s="417"/>
      <c r="CQ11" s="417"/>
      <c r="CR11" s="417"/>
      <c r="CS11" s="418"/>
      <c r="CT11" s="520" t="s">
        <v>122</v>
      </c>
      <c r="CU11" s="521"/>
      <c r="CV11" s="521"/>
      <c r="CW11" s="521"/>
      <c r="CX11" s="521"/>
      <c r="CY11" s="521"/>
      <c r="CZ11" s="521"/>
      <c r="DA11" s="522"/>
      <c r="DB11" s="520" t="s">
        <v>122</v>
      </c>
      <c r="DC11" s="521"/>
      <c r="DD11" s="521"/>
      <c r="DE11" s="521"/>
      <c r="DF11" s="521"/>
      <c r="DG11" s="521"/>
      <c r="DH11" s="521"/>
      <c r="DI11" s="522"/>
      <c r="DJ11" s="165"/>
      <c r="DK11" s="165"/>
      <c r="DL11" s="165"/>
      <c r="DM11" s="165"/>
      <c r="DN11" s="165"/>
      <c r="DO11" s="165"/>
    </row>
    <row r="12" spans="1:119" ht="18.75" customHeight="1" x14ac:dyDescent="0.15">
      <c r="A12" s="166"/>
      <c r="B12" s="523" t="s">
        <v>123</v>
      </c>
      <c r="C12" s="524"/>
      <c r="D12" s="524"/>
      <c r="E12" s="524"/>
      <c r="F12" s="524"/>
      <c r="G12" s="524"/>
      <c r="H12" s="524"/>
      <c r="I12" s="524"/>
      <c r="J12" s="524"/>
      <c r="K12" s="525"/>
      <c r="L12" s="532" t="s">
        <v>124</v>
      </c>
      <c r="M12" s="533"/>
      <c r="N12" s="533"/>
      <c r="O12" s="533"/>
      <c r="P12" s="533"/>
      <c r="Q12" s="534"/>
      <c r="R12" s="535">
        <v>172373</v>
      </c>
      <c r="S12" s="536"/>
      <c r="T12" s="536"/>
      <c r="U12" s="536"/>
      <c r="V12" s="537"/>
      <c r="W12" s="538" t="s">
        <v>1</v>
      </c>
      <c r="X12" s="465"/>
      <c r="Y12" s="465"/>
      <c r="Z12" s="465"/>
      <c r="AA12" s="465"/>
      <c r="AB12" s="539"/>
      <c r="AC12" s="464" t="s">
        <v>125</v>
      </c>
      <c r="AD12" s="465"/>
      <c r="AE12" s="465"/>
      <c r="AF12" s="465"/>
      <c r="AG12" s="539"/>
      <c r="AH12" s="464" t="s">
        <v>126</v>
      </c>
      <c r="AI12" s="465"/>
      <c r="AJ12" s="465"/>
      <c r="AK12" s="465"/>
      <c r="AL12" s="540"/>
      <c r="AM12" s="476" t="s">
        <v>127</v>
      </c>
      <c r="AN12" s="381"/>
      <c r="AO12" s="381"/>
      <c r="AP12" s="381"/>
      <c r="AQ12" s="381"/>
      <c r="AR12" s="381"/>
      <c r="AS12" s="381"/>
      <c r="AT12" s="382"/>
      <c r="AU12" s="464" t="s">
        <v>128</v>
      </c>
      <c r="AV12" s="465"/>
      <c r="AW12" s="465"/>
      <c r="AX12" s="465"/>
      <c r="AY12" s="387" t="s">
        <v>129</v>
      </c>
      <c r="AZ12" s="388"/>
      <c r="BA12" s="388"/>
      <c r="BB12" s="388"/>
      <c r="BC12" s="388"/>
      <c r="BD12" s="388"/>
      <c r="BE12" s="388"/>
      <c r="BF12" s="388"/>
      <c r="BG12" s="388"/>
      <c r="BH12" s="388"/>
      <c r="BI12" s="388"/>
      <c r="BJ12" s="388"/>
      <c r="BK12" s="388"/>
      <c r="BL12" s="388"/>
      <c r="BM12" s="389"/>
      <c r="BN12" s="407">
        <v>954765</v>
      </c>
      <c r="BO12" s="408"/>
      <c r="BP12" s="408"/>
      <c r="BQ12" s="408"/>
      <c r="BR12" s="408"/>
      <c r="BS12" s="408"/>
      <c r="BT12" s="408"/>
      <c r="BU12" s="409"/>
      <c r="BV12" s="407">
        <v>329713</v>
      </c>
      <c r="BW12" s="408"/>
      <c r="BX12" s="408"/>
      <c r="BY12" s="408"/>
      <c r="BZ12" s="408"/>
      <c r="CA12" s="408"/>
      <c r="CB12" s="408"/>
      <c r="CC12" s="409"/>
      <c r="CD12" s="416" t="s">
        <v>130</v>
      </c>
      <c r="CE12" s="417"/>
      <c r="CF12" s="417"/>
      <c r="CG12" s="417"/>
      <c r="CH12" s="417"/>
      <c r="CI12" s="417"/>
      <c r="CJ12" s="417"/>
      <c r="CK12" s="417"/>
      <c r="CL12" s="417"/>
      <c r="CM12" s="417"/>
      <c r="CN12" s="417"/>
      <c r="CO12" s="417"/>
      <c r="CP12" s="417"/>
      <c r="CQ12" s="417"/>
      <c r="CR12" s="417"/>
      <c r="CS12" s="418"/>
      <c r="CT12" s="520" t="s">
        <v>131</v>
      </c>
      <c r="CU12" s="521"/>
      <c r="CV12" s="521"/>
      <c r="CW12" s="521"/>
      <c r="CX12" s="521"/>
      <c r="CY12" s="521"/>
      <c r="CZ12" s="521"/>
      <c r="DA12" s="522"/>
      <c r="DB12" s="520" t="s">
        <v>131</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132</v>
      </c>
      <c r="N13" s="508"/>
      <c r="O13" s="508"/>
      <c r="P13" s="508"/>
      <c r="Q13" s="509"/>
      <c r="R13" s="510">
        <v>171846</v>
      </c>
      <c r="S13" s="511"/>
      <c r="T13" s="511"/>
      <c r="U13" s="511"/>
      <c r="V13" s="512"/>
      <c r="W13" s="498" t="s">
        <v>133</v>
      </c>
      <c r="X13" s="420"/>
      <c r="Y13" s="420"/>
      <c r="Z13" s="420"/>
      <c r="AA13" s="420"/>
      <c r="AB13" s="421"/>
      <c r="AC13" s="383">
        <v>1273</v>
      </c>
      <c r="AD13" s="384"/>
      <c r="AE13" s="384"/>
      <c r="AF13" s="384"/>
      <c r="AG13" s="385"/>
      <c r="AH13" s="383">
        <v>1231</v>
      </c>
      <c r="AI13" s="384"/>
      <c r="AJ13" s="384"/>
      <c r="AK13" s="384"/>
      <c r="AL13" s="386"/>
      <c r="AM13" s="476" t="s">
        <v>134</v>
      </c>
      <c r="AN13" s="381"/>
      <c r="AO13" s="381"/>
      <c r="AP13" s="381"/>
      <c r="AQ13" s="381"/>
      <c r="AR13" s="381"/>
      <c r="AS13" s="381"/>
      <c r="AT13" s="382"/>
      <c r="AU13" s="464" t="s">
        <v>135</v>
      </c>
      <c r="AV13" s="465"/>
      <c r="AW13" s="465"/>
      <c r="AX13" s="465"/>
      <c r="AY13" s="387" t="s">
        <v>136</v>
      </c>
      <c r="AZ13" s="388"/>
      <c r="BA13" s="388"/>
      <c r="BB13" s="388"/>
      <c r="BC13" s="388"/>
      <c r="BD13" s="388"/>
      <c r="BE13" s="388"/>
      <c r="BF13" s="388"/>
      <c r="BG13" s="388"/>
      <c r="BH13" s="388"/>
      <c r="BI13" s="388"/>
      <c r="BJ13" s="388"/>
      <c r="BK13" s="388"/>
      <c r="BL13" s="388"/>
      <c r="BM13" s="389"/>
      <c r="BN13" s="407">
        <v>794974</v>
      </c>
      <c r="BO13" s="408"/>
      <c r="BP13" s="408"/>
      <c r="BQ13" s="408"/>
      <c r="BR13" s="408"/>
      <c r="BS13" s="408"/>
      <c r="BT13" s="408"/>
      <c r="BU13" s="409"/>
      <c r="BV13" s="407">
        <v>115822</v>
      </c>
      <c r="BW13" s="408"/>
      <c r="BX13" s="408"/>
      <c r="BY13" s="408"/>
      <c r="BZ13" s="408"/>
      <c r="CA13" s="408"/>
      <c r="CB13" s="408"/>
      <c r="CC13" s="409"/>
      <c r="CD13" s="416" t="s">
        <v>137</v>
      </c>
      <c r="CE13" s="417"/>
      <c r="CF13" s="417"/>
      <c r="CG13" s="417"/>
      <c r="CH13" s="417"/>
      <c r="CI13" s="417"/>
      <c r="CJ13" s="417"/>
      <c r="CK13" s="417"/>
      <c r="CL13" s="417"/>
      <c r="CM13" s="417"/>
      <c r="CN13" s="417"/>
      <c r="CO13" s="417"/>
      <c r="CP13" s="417"/>
      <c r="CQ13" s="417"/>
      <c r="CR13" s="417"/>
      <c r="CS13" s="418"/>
      <c r="CT13" s="377">
        <v>6.6</v>
      </c>
      <c r="CU13" s="378"/>
      <c r="CV13" s="378"/>
      <c r="CW13" s="378"/>
      <c r="CX13" s="378"/>
      <c r="CY13" s="378"/>
      <c r="CZ13" s="378"/>
      <c r="DA13" s="379"/>
      <c r="DB13" s="377">
        <v>6.1</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138</v>
      </c>
      <c r="M14" s="541"/>
      <c r="N14" s="541"/>
      <c r="O14" s="541"/>
      <c r="P14" s="541"/>
      <c r="Q14" s="542"/>
      <c r="R14" s="510">
        <v>173135</v>
      </c>
      <c r="S14" s="511"/>
      <c r="T14" s="511"/>
      <c r="U14" s="511"/>
      <c r="V14" s="512"/>
      <c r="W14" s="513"/>
      <c r="X14" s="423"/>
      <c r="Y14" s="423"/>
      <c r="Z14" s="423"/>
      <c r="AA14" s="423"/>
      <c r="AB14" s="424"/>
      <c r="AC14" s="503">
        <v>1.8</v>
      </c>
      <c r="AD14" s="504"/>
      <c r="AE14" s="504"/>
      <c r="AF14" s="504"/>
      <c r="AG14" s="505"/>
      <c r="AH14" s="503">
        <v>1.7</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139</v>
      </c>
      <c r="CE14" s="414"/>
      <c r="CF14" s="414"/>
      <c r="CG14" s="414"/>
      <c r="CH14" s="414"/>
      <c r="CI14" s="414"/>
      <c r="CJ14" s="414"/>
      <c r="CK14" s="414"/>
      <c r="CL14" s="414"/>
      <c r="CM14" s="414"/>
      <c r="CN14" s="414"/>
      <c r="CO14" s="414"/>
      <c r="CP14" s="414"/>
      <c r="CQ14" s="414"/>
      <c r="CR14" s="414"/>
      <c r="CS14" s="415"/>
      <c r="CT14" s="514">
        <v>66</v>
      </c>
      <c r="CU14" s="515"/>
      <c r="CV14" s="515"/>
      <c r="CW14" s="515"/>
      <c r="CX14" s="515"/>
      <c r="CY14" s="515"/>
      <c r="CZ14" s="515"/>
      <c r="DA14" s="516"/>
      <c r="DB14" s="514">
        <v>73.7</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132</v>
      </c>
      <c r="N15" s="508"/>
      <c r="O15" s="508"/>
      <c r="P15" s="508"/>
      <c r="Q15" s="509"/>
      <c r="R15" s="510">
        <v>172623</v>
      </c>
      <c r="S15" s="511"/>
      <c r="T15" s="511"/>
      <c r="U15" s="511"/>
      <c r="V15" s="512"/>
      <c r="W15" s="498" t="s">
        <v>140</v>
      </c>
      <c r="X15" s="420"/>
      <c r="Y15" s="420"/>
      <c r="Z15" s="420"/>
      <c r="AA15" s="420"/>
      <c r="AB15" s="421"/>
      <c r="AC15" s="383">
        <v>19105</v>
      </c>
      <c r="AD15" s="384"/>
      <c r="AE15" s="384"/>
      <c r="AF15" s="384"/>
      <c r="AG15" s="385"/>
      <c r="AH15" s="383">
        <v>19896</v>
      </c>
      <c r="AI15" s="384"/>
      <c r="AJ15" s="384"/>
      <c r="AK15" s="384"/>
      <c r="AL15" s="386"/>
      <c r="AM15" s="476"/>
      <c r="AN15" s="381"/>
      <c r="AO15" s="381"/>
      <c r="AP15" s="381"/>
      <c r="AQ15" s="381"/>
      <c r="AR15" s="381"/>
      <c r="AS15" s="381"/>
      <c r="AT15" s="382"/>
      <c r="AU15" s="464"/>
      <c r="AV15" s="465"/>
      <c r="AW15" s="465"/>
      <c r="AX15" s="465"/>
      <c r="AY15" s="399" t="s">
        <v>141</v>
      </c>
      <c r="AZ15" s="400"/>
      <c r="BA15" s="400"/>
      <c r="BB15" s="400"/>
      <c r="BC15" s="400"/>
      <c r="BD15" s="400"/>
      <c r="BE15" s="400"/>
      <c r="BF15" s="400"/>
      <c r="BG15" s="400"/>
      <c r="BH15" s="400"/>
      <c r="BI15" s="400"/>
      <c r="BJ15" s="400"/>
      <c r="BK15" s="400"/>
      <c r="BL15" s="400"/>
      <c r="BM15" s="401"/>
      <c r="BN15" s="402">
        <v>23378822</v>
      </c>
      <c r="BO15" s="403"/>
      <c r="BP15" s="403"/>
      <c r="BQ15" s="403"/>
      <c r="BR15" s="403"/>
      <c r="BS15" s="403"/>
      <c r="BT15" s="403"/>
      <c r="BU15" s="404"/>
      <c r="BV15" s="402">
        <v>23361726</v>
      </c>
      <c r="BW15" s="403"/>
      <c r="BX15" s="403"/>
      <c r="BY15" s="403"/>
      <c r="BZ15" s="403"/>
      <c r="CA15" s="403"/>
      <c r="CB15" s="403"/>
      <c r="CC15" s="404"/>
      <c r="CD15" s="517" t="s">
        <v>142</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143</v>
      </c>
      <c r="M16" s="501"/>
      <c r="N16" s="501"/>
      <c r="O16" s="501"/>
      <c r="P16" s="501"/>
      <c r="Q16" s="502"/>
      <c r="R16" s="495" t="s">
        <v>144</v>
      </c>
      <c r="S16" s="496"/>
      <c r="T16" s="496"/>
      <c r="U16" s="496"/>
      <c r="V16" s="497"/>
      <c r="W16" s="513"/>
      <c r="X16" s="423"/>
      <c r="Y16" s="423"/>
      <c r="Z16" s="423"/>
      <c r="AA16" s="423"/>
      <c r="AB16" s="424"/>
      <c r="AC16" s="503">
        <v>26.8</v>
      </c>
      <c r="AD16" s="504"/>
      <c r="AE16" s="504"/>
      <c r="AF16" s="504"/>
      <c r="AG16" s="505"/>
      <c r="AH16" s="503">
        <v>26.8</v>
      </c>
      <c r="AI16" s="504"/>
      <c r="AJ16" s="504"/>
      <c r="AK16" s="504"/>
      <c r="AL16" s="506"/>
      <c r="AM16" s="476"/>
      <c r="AN16" s="381"/>
      <c r="AO16" s="381"/>
      <c r="AP16" s="381"/>
      <c r="AQ16" s="381"/>
      <c r="AR16" s="381"/>
      <c r="AS16" s="381"/>
      <c r="AT16" s="382"/>
      <c r="AU16" s="464"/>
      <c r="AV16" s="465"/>
      <c r="AW16" s="465"/>
      <c r="AX16" s="465"/>
      <c r="AY16" s="387" t="s">
        <v>145</v>
      </c>
      <c r="AZ16" s="388"/>
      <c r="BA16" s="388"/>
      <c r="BB16" s="388"/>
      <c r="BC16" s="388"/>
      <c r="BD16" s="388"/>
      <c r="BE16" s="388"/>
      <c r="BF16" s="388"/>
      <c r="BG16" s="388"/>
      <c r="BH16" s="388"/>
      <c r="BI16" s="388"/>
      <c r="BJ16" s="388"/>
      <c r="BK16" s="388"/>
      <c r="BL16" s="388"/>
      <c r="BM16" s="389"/>
      <c r="BN16" s="407">
        <v>30092068</v>
      </c>
      <c r="BO16" s="408"/>
      <c r="BP16" s="408"/>
      <c r="BQ16" s="408"/>
      <c r="BR16" s="408"/>
      <c r="BS16" s="408"/>
      <c r="BT16" s="408"/>
      <c r="BU16" s="409"/>
      <c r="BV16" s="407">
        <v>30304025</v>
      </c>
      <c r="BW16" s="408"/>
      <c r="BX16" s="408"/>
      <c r="BY16" s="408"/>
      <c r="BZ16" s="408"/>
      <c r="CA16" s="408"/>
      <c r="CB16" s="408"/>
      <c r="CC16" s="409"/>
      <c r="CD16" s="180"/>
      <c r="CE16" s="405" t="s">
        <v>146</v>
      </c>
      <c r="CF16" s="405"/>
      <c r="CG16" s="405"/>
      <c r="CH16" s="405"/>
      <c r="CI16" s="405"/>
      <c r="CJ16" s="405"/>
      <c r="CK16" s="405"/>
      <c r="CL16" s="405"/>
      <c r="CM16" s="405"/>
      <c r="CN16" s="405"/>
      <c r="CO16" s="405"/>
      <c r="CP16" s="405"/>
      <c r="CQ16" s="405"/>
      <c r="CR16" s="405"/>
      <c r="CS16" s="406"/>
      <c r="CT16" s="377">
        <v>9.1999999999999993</v>
      </c>
      <c r="CU16" s="378"/>
      <c r="CV16" s="378"/>
      <c r="CW16" s="378"/>
      <c r="CX16" s="378"/>
      <c r="CY16" s="378"/>
      <c r="CZ16" s="378"/>
      <c r="DA16" s="379"/>
      <c r="DB16" s="377">
        <v>4.4000000000000004</v>
      </c>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147</v>
      </c>
      <c r="N17" s="493"/>
      <c r="O17" s="493"/>
      <c r="P17" s="493"/>
      <c r="Q17" s="494"/>
      <c r="R17" s="495" t="s">
        <v>148</v>
      </c>
      <c r="S17" s="496"/>
      <c r="T17" s="496"/>
      <c r="U17" s="496"/>
      <c r="V17" s="497"/>
      <c r="W17" s="498" t="s">
        <v>149</v>
      </c>
      <c r="X17" s="420"/>
      <c r="Y17" s="420"/>
      <c r="Z17" s="420"/>
      <c r="AA17" s="420"/>
      <c r="AB17" s="421"/>
      <c r="AC17" s="383">
        <v>50802</v>
      </c>
      <c r="AD17" s="384"/>
      <c r="AE17" s="384"/>
      <c r="AF17" s="384"/>
      <c r="AG17" s="385"/>
      <c r="AH17" s="383">
        <v>53213</v>
      </c>
      <c r="AI17" s="384"/>
      <c r="AJ17" s="384"/>
      <c r="AK17" s="384"/>
      <c r="AL17" s="386"/>
      <c r="AM17" s="476"/>
      <c r="AN17" s="381"/>
      <c r="AO17" s="381"/>
      <c r="AP17" s="381"/>
      <c r="AQ17" s="381"/>
      <c r="AR17" s="381"/>
      <c r="AS17" s="381"/>
      <c r="AT17" s="382"/>
      <c r="AU17" s="464"/>
      <c r="AV17" s="465"/>
      <c r="AW17" s="465"/>
      <c r="AX17" s="465"/>
      <c r="AY17" s="387" t="s">
        <v>150</v>
      </c>
      <c r="AZ17" s="388"/>
      <c r="BA17" s="388"/>
      <c r="BB17" s="388"/>
      <c r="BC17" s="388"/>
      <c r="BD17" s="388"/>
      <c r="BE17" s="388"/>
      <c r="BF17" s="388"/>
      <c r="BG17" s="388"/>
      <c r="BH17" s="388"/>
      <c r="BI17" s="388"/>
      <c r="BJ17" s="388"/>
      <c r="BK17" s="388"/>
      <c r="BL17" s="388"/>
      <c r="BM17" s="389"/>
      <c r="BN17" s="407">
        <v>29852924</v>
      </c>
      <c r="BO17" s="408"/>
      <c r="BP17" s="408"/>
      <c r="BQ17" s="408"/>
      <c r="BR17" s="408"/>
      <c r="BS17" s="408"/>
      <c r="BT17" s="408"/>
      <c r="BU17" s="409"/>
      <c r="BV17" s="407">
        <v>29822881</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151</v>
      </c>
      <c r="C18" s="470"/>
      <c r="D18" s="470"/>
      <c r="E18" s="471"/>
      <c r="F18" s="471"/>
      <c r="G18" s="471"/>
      <c r="H18" s="471"/>
      <c r="I18" s="471"/>
      <c r="J18" s="471"/>
      <c r="K18" s="471"/>
      <c r="L18" s="472">
        <v>561.57000000000005</v>
      </c>
      <c r="M18" s="472"/>
      <c r="N18" s="472"/>
      <c r="O18" s="472"/>
      <c r="P18" s="472"/>
      <c r="Q18" s="472"/>
      <c r="R18" s="473"/>
      <c r="S18" s="473"/>
      <c r="T18" s="473"/>
      <c r="U18" s="473"/>
      <c r="V18" s="474"/>
      <c r="W18" s="488"/>
      <c r="X18" s="489"/>
      <c r="Y18" s="489"/>
      <c r="Z18" s="489"/>
      <c r="AA18" s="489"/>
      <c r="AB18" s="499"/>
      <c r="AC18" s="371">
        <v>71.400000000000006</v>
      </c>
      <c r="AD18" s="372"/>
      <c r="AE18" s="372"/>
      <c r="AF18" s="372"/>
      <c r="AG18" s="475"/>
      <c r="AH18" s="371">
        <v>71.599999999999994</v>
      </c>
      <c r="AI18" s="372"/>
      <c r="AJ18" s="372"/>
      <c r="AK18" s="372"/>
      <c r="AL18" s="373"/>
      <c r="AM18" s="476"/>
      <c r="AN18" s="381"/>
      <c r="AO18" s="381"/>
      <c r="AP18" s="381"/>
      <c r="AQ18" s="381"/>
      <c r="AR18" s="381"/>
      <c r="AS18" s="381"/>
      <c r="AT18" s="382"/>
      <c r="AU18" s="464"/>
      <c r="AV18" s="465"/>
      <c r="AW18" s="465"/>
      <c r="AX18" s="465"/>
      <c r="AY18" s="387" t="s">
        <v>152</v>
      </c>
      <c r="AZ18" s="388"/>
      <c r="BA18" s="388"/>
      <c r="BB18" s="388"/>
      <c r="BC18" s="388"/>
      <c r="BD18" s="388"/>
      <c r="BE18" s="388"/>
      <c r="BF18" s="388"/>
      <c r="BG18" s="388"/>
      <c r="BH18" s="388"/>
      <c r="BI18" s="388"/>
      <c r="BJ18" s="388"/>
      <c r="BK18" s="388"/>
      <c r="BL18" s="388"/>
      <c r="BM18" s="389"/>
      <c r="BN18" s="407">
        <v>35751030</v>
      </c>
      <c r="BO18" s="408"/>
      <c r="BP18" s="408"/>
      <c r="BQ18" s="408"/>
      <c r="BR18" s="408"/>
      <c r="BS18" s="408"/>
      <c r="BT18" s="408"/>
      <c r="BU18" s="409"/>
      <c r="BV18" s="407">
        <v>35386864</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153</v>
      </c>
      <c r="C19" s="470"/>
      <c r="D19" s="470"/>
      <c r="E19" s="471"/>
      <c r="F19" s="471"/>
      <c r="G19" s="471"/>
      <c r="H19" s="471"/>
      <c r="I19" s="471"/>
      <c r="J19" s="471"/>
      <c r="K19" s="471"/>
      <c r="L19" s="477">
        <v>308</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154</v>
      </c>
      <c r="AZ19" s="388"/>
      <c r="BA19" s="388"/>
      <c r="BB19" s="388"/>
      <c r="BC19" s="388"/>
      <c r="BD19" s="388"/>
      <c r="BE19" s="388"/>
      <c r="BF19" s="388"/>
      <c r="BG19" s="388"/>
      <c r="BH19" s="388"/>
      <c r="BI19" s="388"/>
      <c r="BJ19" s="388"/>
      <c r="BK19" s="388"/>
      <c r="BL19" s="388"/>
      <c r="BM19" s="389"/>
      <c r="BN19" s="407">
        <v>46682474</v>
      </c>
      <c r="BO19" s="408"/>
      <c r="BP19" s="408"/>
      <c r="BQ19" s="408"/>
      <c r="BR19" s="408"/>
      <c r="BS19" s="408"/>
      <c r="BT19" s="408"/>
      <c r="BU19" s="409"/>
      <c r="BV19" s="407">
        <v>45022974</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155</v>
      </c>
      <c r="C20" s="470"/>
      <c r="D20" s="470"/>
      <c r="E20" s="471"/>
      <c r="F20" s="471"/>
      <c r="G20" s="471"/>
      <c r="H20" s="471"/>
      <c r="I20" s="471"/>
      <c r="J20" s="471"/>
      <c r="K20" s="471"/>
      <c r="L20" s="477">
        <v>78298</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157</v>
      </c>
      <c r="C22" s="437"/>
      <c r="D22" s="438"/>
      <c r="E22" s="445" t="s">
        <v>1</v>
      </c>
      <c r="F22" s="420"/>
      <c r="G22" s="420"/>
      <c r="H22" s="420"/>
      <c r="I22" s="420"/>
      <c r="J22" s="420"/>
      <c r="K22" s="421"/>
      <c r="L22" s="445" t="s">
        <v>158</v>
      </c>
      <c r="M22" s="420"/>
      <c r="N22" s="420"/>
      <c r="O22" s="420"/>
      <c r="P22" s="421"/>
      <c r="Q22" s="430" t="s">
        <v>159</v>
      </c>
      <c r="R22" s="431"/>
      <c r="S22" s="431"/>
      <c r="T22" s="431"/>
      <c r="U22" s="431"/>
      <c r="V22" s="446"/>
      <c r="W22" s="448" t="s">
        <v>160</v>
      </c>
      <c r="X22" s="437"/>
      <c r="Y22" s="438"/>
      <c r="Z22" s="445" t="s">
        <v>1</v>
      </c>
      <c r="AA22" s="420"/>
      <c r="AB22" s="420"/>
      <c r="AC22" s="420"/>
      <c r="AD22" s="420"/>
      <c r="AE22" s="420"/>
      <c r="AF22" s="420"/>
      <c r="AG22" s="421"/>
      <c r="AH22" s="419" t="s">
        <v>161</v>
      </c>
      <c r="AI22" s="420"/>
      <c r="AJ22" s="420"/>
      <c r="AK22" s="420"/>
      <c r="AL22" s="421"/>
      <c r="AM22" s="419" t="s">
        <v>162</v>
      </c>
      <c r="AN22" s="425"/>
      <c r="AO22" s="425"/>
      <c r="AP22" s="425"/>
      <c r="AQ22" s="425"/>
      <c r="AR22" s="426"/>
      <c r="AS22" s="430" t="s">
        <v>159</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163</v>
      </c>
      <c r="AZ23" s="400"/>
      <c r="BA23" s="400"/>
      <c r="BB23" s="400"/>
      <c r="BC23" s="400"/>
      <c r="BD23" s="400"/>
      <c r="BE23" s="400"/>
      <c r="BF23" s="400"/>
      <c r="BG23" s="400"/>
      <c r="BH23" s="400"/>
      <c r="BI23" s="400"/>
      <c r="BJ23" s="400"/>
      <c r="BK23" s="400"/>
      <c r="BL23" s="400"/>
      <c r="BM23" s="401"/>
      <c r="BN23" s="407">
        <v>82579269</v>
      </c>
      <c r="BO23" s="408"/>
      <c r="BP23" s="408"/>
      <c r="BQ23" s="408"/>
      <c r="BR23" s="408"/>
      <c r="BS23" s="408"/>
      <c r="BT23" s="408"/>
      <c r="BU23" s="409"/>
      <c r="BV23" s="407">
        <v>81869633</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164</v>
      </c>
      <c r="F24" s="381"/>
      <c r="G24" s="381"/>
      <c r="H24" s="381"/>
      <c r="I24" s="381"/>
      <c r="J24" s="381"/>
      <c r="K24" s="382"/>
      <c r="L24" s="383">
        <v>1</v>
      </c>
      <c r="M24" s="384"/>
      <c r="N24" s="384"/>
      <c r="O24" s="384"/>
      <c r="P24" s="385"/>
      <c r="Q24" s="383">
        <v>9114</v>
      </c>
      <c r="R24" s="384"/>
      <c r="S24" s="384"/>
      <c r="T24" s="384"/>
      <c r="U24" s="384"/>
      <c r="V24" s="385"/>
      <c r="W24" s="449"/>
      <c r="X24" s="440"/>
      <c r="Y24" s="441"/>
      <c r="Z24" s="380" t="s">
        <v>165</v>
      </c>
      <c r="AA24" s="381"/>
      <c r="AB24" s="381"/>
      <c r="AC24" s="381"/>
      <c r="AD24" s="381"/>
      <c r="AE24" s="381"/>
      <c r="AF24" s="381"/>
      <c r="AG24" s="382"/>
      <c r="AH24" s="383">
        <v>1161</v>
      </c>
      <c r="AI24" s="384"/>
      <c r="AJ24" s="384"/>
      <c r="AK24" s="384"/>
      <c r="AL24" s="385"/>
      <c r="AM24" s="383">
        <v>3372705</v>
      </c>
      <c r="AN24" s="384"/>
      <c r="AO24" s="384"/>
      <c r="AP24" s="384"/>
      <c r="AQ24" s="384"/>
      <c r="AR24" s="385"/>
      <c r="AS24" s="383">
        <v>2905</v>
      </c>
      <c r="AT24" s="384"/>
      <c r="AU24" s="384"/>
      <c r="AV24" s="384"/>
      <c r="AW24" s="384"/>
      <c r="AX24" s="386"/>
      <c r="AY24" s="374" t="s">
        <v>166</v>
      </c>
      <c r="AZ24" s="375"/>
      <c r="BA24" s="375"/>
      <c r="BB24" s="375"/>
      <c r="BC24" s="375"/>
      <c r="BD24" s="375"/>
      <c r="BE24" s="375"/>
      <c r="BF24" s="375"/>
      <c r="BG24" s="375"/>
      <c r="BH24" s="375"/>
      <c r="BI24" s="375"/>
      <c r="BJ24" s="375"/>
      <c r="BK24" s="375"/>
      <c r="BL24" s="375"/>
      <c r="BM24" s="376"/>
      <c r="BN24" s="407">
        <v>69093140</v>
      </c>
      <c r="BO24" s="408"/>
      <c r="BP24" s="408"/>
      <c r="BQ24" s="408"/>
      <c r="BR24" s="408"/>
      <c r="BS24" s="408"/>
      <c r="BT24" s="408"/>
      <c r="BU24" s="409"/>
      <c r="BV24" s="407">
        <v>67869059</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167</v>
      </c>
      <c r="F25" s="381"/>
      <c r="G25" s="381"/>
      <c r="H25" s="381"/>
      <c r="I25" s="381"/>
      <c r="J25" s="381"/>
      <c r="K25" s="382"/>
      <c r="L25" s="383">
        <v>2</v>
      </c>
      <c r="M25" s="384"/>
      <c r="N25" s="384"/>
      <c r="O25" s="384"/>
      <c r="P25" s="385"/>
      <c r="Q25" s="383">
        <v>7440</v>
      </c>
      <c r="R25" s="384"/>
      <c r="S25" s="384"/>
      <c r="T25" s="384"/>
      <c r="U25" s="384"/>
      <c r="V25" s="385"/>
      <c r="W25" s="449"/>
      <c r="X25" s="440"/>
      <c r="Y25" s="441"/>
      <c r="Z25" s="380" t="s">
        <v>168</v>
      </c>
      <c r="AA25" s="381"/>
      <c r="AB25" s="381"/>
      <c r="AC25" s="381"/>
      <c r="AD25" s="381"/>
      <c r="AE25" s="381"/>
      <c r="AF25" s="381"/>
      <c r="AG25" s="382"/>
      <c r="AH25" s="383">
        <v>242</v>
      </c>
      <c r="AI25" s="384"/>
      <c r="AJ25" s="384"/>
      <c r="AK25" s="384"/>
      <c r="AL25" s="385"/>
      <c r="AM25" s="383">
        <v>666468</v>
      </c>
      <c r="AN25" s="384"/>
      <c r="AO25" s="384"/>
      <c r="AP25" s="384"/>
      <c r="AQ25" s="384"/>
      <c r="AR25" s="385"/>
      <c r="AS25" s="383">
        <v>2754</v>
      </c>
      <c r="AT25" s="384"/>
      <c r="AU25" s="384"/>
      <c r="AV25" s="384"/>
      <c r="AW25" s="384"/>
      <c r="AX25" s="386"/>
      <c r="AY25" s="399" t="s">
        <v>169</v>
      </c>
      <c r="AZ25" s="400"/>
      <c r="BA25" s="400"/>
      <c r="BB25" s="400"/>
      <c r="BC25" s="400"/>
      <c r="BD25" s="400"/>
      <c r="BE25" s="400"/>
      <c r="BF25" s="400"/>
      <c r="BG25" s="400"/>
      <c r="BH25" s="400"/>
      <c r="BI25" s="400"/>
      <c r="BJ25" s="400"/>
      <c r="BK25" s="400"/>
      <c r="BL25" s="400"/>
      <c r="BM25" s="401"/>
      <c r="BN25" s="402">
        <v>8784776</v>
      </c>
      <c r="BO25" s="403"/>
      <c r="BP25" s="403"/>
      <c r="BQ25" s="403"/>
      <c r="BR25" s="403"/>
      <c r="BS25" s="403"/>
      <c r="BT25" s="403"/>
      <c r="BU25" s="404"/>
      <c r="BV25" s="402">
        <v>8360187</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170</v>
      </c>
      <c r="F26" s="381"/>
      <c r="G26" s="381"/>
      <c r="H26" s="381"/>
      <c r="I26" s="381"/>
      <c r="J26" s="381"/>
      <c r="K26" s="382"/>
      <c r="L26" s="383">
        <v>1</v>
      </c>
      <c r="M26" s="384"/>
      <c r="N26" s="384"/>
      <c r="O26" s="384"/>
      <c r="P26" s="385"/>
      <c r="Q26" s="383">
        <v>6324</v>
      </c>
      <c r="R26" s="384"/>
      <c r="S26" s="384"/>
      <c r="T26" s="384"/>
      <c r="U26" s="384"/>
      <c r="V26" s="385"/>
      <c r="W26" s="449"/>
      <c r="X26" s="440"/>
      <c r="Y26" s="441"/>
      <c r="Z26" s="380" t="s">
        <v>171</v>
      </c>
      <c r="AA26" s="462"/>
      <c r="AB26" s="462"/>
      <c r="AC26" s="462"/>
      <c r="AD26" s="462"/>
      <c r="AE26" s="462"/>
      <c r="AF26" s="462"/>
      <c r="AG26" s="463"/>
      <c r="AH26" s="383">
        <v>69</v>
      </c>
      <c r="AI26" s="384"/>
      <c r="AJ26" s="384"/>
      <c r="AK26" s="384"/>
      <c r="AL26" s="385"/>
      <c r="AM26" s="383">
        <v>243363</v>
      </c>
      <c r="AN26" s="384"/>
      <c r="AO26" s="384"/>
      <c r="AP26" s="384"/>
      <c r="AQ26" s="384"/>
      <c r="AR26" s="385"/>
      <c r="AS26" s="383">
        <v>3527</v>
      </c>
      <c r="AT26" s="384"/>
      <c r="AU26" s="384"/>
      <c r="AV26" s="384"/>
      <c r="AW26" s="384"/>
      <c r="AX26" s="386"/>
      <c r="AY26" s="416" t="s">
        <v>172</v>
      </c>
      <c r="AZ26" s="417"/>
      <c r="BA26" s="417"/>
      <c r="BB26" s="417"/>
      <c r="BC26" s="417"/>
      <c r="BD26" s="417"/>
      <c r="BE26" s="417"/>
      <c r="BF26" s="417"/>
      <c r="BG26" s="417"/>
      <c r="BH26" s="417"/>
      <c r="BI26" s="417"/>
      <c r="BJ26" s="417"/>
      <c r="BK26" s="417"/>
      <c r="BL26" s="417"/>
      <c r="BM26" s="418"/>
      <c r="BN26" s="407" t="s">
        <v>131</v>
      </c>
      <c r="BO26" s="408"/>
      <c r="BP26" s="408"/>
      <c r="BQ26" s="408"/>
      <c r="BR26" s="408"/>
      <c r="BS26" s="408"/>
      <c r="BT26" s="408"/>
      <c r="BU26" s="409"/>
      <c r="BV26" s="407" t="s">
        <v>173</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174</v>
      </c>
      <c r="F27" s="381"/>
      <c r="G27" s="381"/>
      <c r="H27" s="381"/>
      <c r="I27" s="381"/>
      <c r="J27" s="381"/>
      <c r="K27" s="382"/>
      <c r="L27" s="383">
        <v>1</v>
      </c>
      <c r="M27" s="384"/>
      <c r="N27" s="384"/>
      <c r="O27" s="384"/>
      <c r="P27" s="385"/>
      <c r="Q27" s="383">
        <v>5200</v>
      </c>
      <c r="R27" s="384"/>
      <c r="S27" s="384"/>
      <c r="T27" s="384"/>
      <c r="U27" s="384"/>
      <c r="V27" s="385"/>
      <c r="W27" s="449"/>
      <c r="X27" s="440"/>
      <c r="Y27" s="441"/>
      <c r="Z27" s="380" t="s">
        <v>175</v>
      </c>
      <c r="AA27" s="381"/>
      <c r="AB27" s="381"/>
      <c r="AC27" s="381"/>
      <c r="AD27" s="381"/>
      <c r="AE27" s="381"/>
      <c r="AF27" s="381"/>
      <c r="AG27" s="382"/>
      <c r="AH27" s="383">
        <v>7</v>
      </c>
      <c r="AI27" s="384"/>
      <c r="AJ27" s="384"/>
      <c r="AK27" s="384"/>
      <c r="AL27" s="385"/>
      <c r="AM27" s="383">
        <v>24668</v>
      </c>
      <c r="AN27" s="384"/>
      <c r="AO27" s="384"/>
      <c r="AP27" s="384"/>
      <c r="AQ27" s="384"/>
      <c r="AR27" s="385"/>
      <c r="AS27" s="383">
        <v>3524</v>
      </c>
      <c r="AT27" s="384"/>
      <c r="AU27" s="384"/>
      <c r="AV27" s="384"/>
      <c r="AW27" s="384"/>
      <c r="AX27" s="386"/>
      <c r="AY27" s="413" t="s">
        <v>176</v>
      </c>
      <c r="AZ27" s="414"/>
      <c r="BA27" s="414"/>
      <c r="BB27" s="414"/>
      <c r="BC27" s="414"/>
      <c r="BD27" s="414"/>
      <c r="BE27" s="414"/>
      <c r="BF27" s="414"/>
      <c r="BG27" s="414"/>
      <c r="BH27" s="414"/>
      <c r="BI27" s="414"/>
      <c r="BJ27" s="414"/>
      <c r="BK27" s="414"/>
      <c r="BL27" s="414"/>
      <c r="BM27" s="415"/>
      <c r="BN27" s="410" t="s">
        <v>173</v>
      </c>
      <c r="BO27" s="411"/>
      <c r="BP27" s="411"/>
      <c r="BQ27" s="411"/>
      <c r="BR27" s="411"/>
      <c r="BS27" s="411"/>
      <c r="BT27" s="411"/>
      <c r="BU27" s="412"/>
      <c r="BV27" s="410" t="s">
        <v>131</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177</v>
      </c>
      <c r="F28" s="381"/>
      <c r="G28" s="381"/>
      <c r="H28" s="381"/>
      <c r="I28" s="381"/>
      <c r="J28" s="381"/>
      <c r="K28" s="382"/>
      <c r="L28" s="383">
        <v>1</v>
      </c>
      <c r="M28" s="384"/>
      <c r="N28" s="384"/>
      <c r="O28" s="384"/>
      <c r="P28" s="385"/>
      <c r="Q28" s="383">
        <v>4800</v>
      </c>
      <c r="R28" s="384"/>
      <c r="S28" s="384"/>
      <c r="T28" s="384"/>
      <c r="U28" s="384"/>
      <c r="V28" s="385"/>
      <c r="W28" s="449"/>
      <c r="X28" s="440"/>
      <c r="Y28" s="441"/>
      <c r="Z28" s="380" t="s">
        <v>178</v>
      </c>
      <c r="AA28" s="381"/>
      <c r="AB28" s="381"/>
      <c r="AC28" s="381"/>
      <c r="AD28" s="381"/>
      <c r="AE28" s="381"/>
      <c r="AF28" s="381"/>
      <c r="AG28" s="382"/>
      <c r="AH28" s="383" t="s">
        <v>173</v>
      </c>
      <c r="AI28" s="384"/>
      <c r="AJ28" s="384"/>
      <c r="AK28" s="384"/>
      <c r="AL28" s="385"/>
      <c r="AM28" s="383" t="s">
        <v>131</v>
      </c>
      <c r="AN28" s="384"/>
      <c r="AO28" s="384"/>
      <c r="AP28" s="384"/>
      <c r="AQ28" s="384"/>
      <c r="AR28" s="385"/>
      <c r="AS28" s="383" t="s">
        <v>173</v>
      </c>
      <c r="AT28" s="384"/>
      <c r="AU28" s="384"/>
      <c r="AV28" s="384"/>
      <c r="AW28" s="384"/>
      <c r="AX28" s="386"/>
      <c r="AY28" s="390" t="s">
        <v>179</v>
      </c>
      <c r="AZ28" s="391"/>
      <c r="BA28" s="391"/>
      <c r="BB28" s="392"/>
      <c r="BC28" s="399" t="s">
        <v>42</v>
      </c>
      <c r="BD28" s="400"/>
      <c r="BE28" s="400"/>
      <c r="BF28" s="400"/>
      <c r="BG28" s="400"/>
      <c r="BH28" s="400"/>
      <c r="BI28" s="400"/>
      <c r="BJ28" s="400"/>
      <c r="BK28" s="400"/>
      <c r="BL28" s="400"/>
      <c r="BM28" s="401"/>
      <c r="BN28" s="402">
        <v>3667384</v>
      </c>
      <c r="BO28" s="403"/>
      <c r="BP28" s="403"/>
      <c r="BQ28" s="403"/>
      <c r="BR28" s="403"/>
      <c r="BS28" s="403"/>
      <c r="BT28" s="403"/>
      <c r="BU28" s="404"/>
      <c r="BV28" s="402">
        <v>3223874</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180</v>
      </c>
      <c r="F29" s="381"/>
      <c r="G29" s="381"/>
      <c r="H29" s="381"/>
      <c r="I29" s="381"/>
      <c r="J29" s="381"/>
      <c r="K29" s="382"/>
      <c r="L29" s="383">
        <v>28</v>
      </c>
      <c r="M29" s="384"/>
      <c r="N29" s="384"/>
      <c r="O29" s="384"/>
      <c r="P29" s="385"/>
      <c r="Q29" s="383">
        <v>4400</v>
      </c>
      <c r="R29" s="384"/>
      <c r="S29" s="384"/>
      <c r="T29" s="384"/>
      <c r="U29" s="384"/>
      <c r="V29" s="385"/>
      <c r="W29" s="450"/>
      <c r="X29" s="451"/>
      <c r="Y29" s="452"/>
      <c r="Z29" s="380" t="s">
        <v>181</v>
      </c>
      <c r="AA29" s="381"/>
      <c r="AB29" s="381"/>
      <c r="AC29" s="381"/>
      <c r="AD29" s="381"/>
      <c r="AE29" s="381"/>
      <c r="AF29" s="381"/>
      <c r="AG29" s="382"/>
      <c r="AH29" s="383">
        <v>1168</v>
      </c>
      <c r="AI29" s="384"/>
      <c r="AJ29" s="384"/>
      <c r="AK29" s="384"/>
      <c r="AL29" s="385"/>
      <c r="AM29" s="383">
        <v>3397373</v>
      </c>
      <c r="AN29" s="384"/>
      <c r="AO29" s="384"/>
      <c r="AP29" s="384"/>
      <c r="AQ29" s="384"/>
      <c r="AR29" s="385"/>
      <c r="AS29" s="383">
        <v>2909</v>
      </c>
      <c r="AT29" s="384"/>
      <c r="AU29" s="384"/>
      <c r="AV29" s="384"/>
      <c r="AW29" s="384"/>
      <c r="AX29" s="386"/>
      <c r="AY29" s="393"/>
      <c r="AZ29" s="394"/>
      <c r="BA29" s="394"/>
      <c r="BB29" s="395"/>
      <c r="BC29" s="387" t="s">
        <v>182</v>
      </c>
      <c r="BD29" s="388"/>
      <c r="BE29" s="388"/>
      <c r="BF29" s="388"/>
      <c r="BG29" s="388"/>
      <c r="BH29" s="388"/>
      <c r="BI29" s="388"/>
      <c r="BJ29" s="388"/>
      <c r="BK29" s="388"/>
      <c r="BL29" s="388"/>
      <c r="BM29" s="389"/>
      <c r="BN29" s="407">
        <v>2169564</v>
      </c>
      <c r="BO29" s="408"/>
      <c r="BP29" s="408"/>
      <c r="BQ29" s="408"/>
      <c r="BR29" s="408"/>
      <c r="BS29" s="408"/>
      <c r="BT29" s="408"/>
      <c r="BU29" s="409"/>
      <c r="BV29" s="407">
        <v>1812361</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183</v>
      </c>
      <c r="X30" s="460"/>
      <c r="Y30" s="460"/>
      <c r="Z30" s="460"/>
      <c r="AA30" s="460"/>
      <c r="AB30" s="460"/>
      <c r="AC30" s="460"/>
      <c r="AD30" s="460"/>
      <c r="AE30" s="460"/>
      <c r="AF30" s="460"/>
      <c r="AG30" s="461"/>
      <c r="AH30" s="371">
        <v>98.6</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3650640</v>
      </c>
      <c r="BO30" s="411"/>
      <c r="BP30" s="411"/>
      <c r="BQ30" s="411"/>
      <c r="BR30" s="411"/>
      <c r="BS30" s="411"/>
      <c r="BT30" s="411"/>
      <c r="BU30" s="412"/>
      <c r="BV30" s="410">
        <v>3453414</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190</v>
      </c>
      <c r="D33" s="370"/>
      <c r="E33" s="369" t="s">
        <v>191</v>
      </c>
      <c r="F33" s="369"/>
      <c r="G33" s="369"/>
      <c r="H33" s="369"/>
      <c r="I33" s="369"/>
      <c r="J33" s="369"/>
      <c r="K33" s="369"/>
      <c r="L33" s="369"/>
      <c r="M33" s="369"/>
      <c r="N33" s="369"/>
      <c r="O33" s="369"/>
      <c r="P33" s="369"/>
      <c r="Q33" s="369"/>
      <c r="R33" s="369"/>
      <c r="S33" s="369"/>
      <c r="T33" s="195"/>
      <c r="U33" s="370" t="s">
        <v>192</v>
      </c>
      <c r="V33" s="370"/>
      <c r="W33" s="369" t="s">
        <v>191</v>
      </c>
      <c r="X33" s="369"/>
      <c r="Y33" s="369"/>
      <c r="Z33" s="369"/>
      <c r="AA33" s="369"/>
      <c r="AB33" s="369"/>
      <c r="AC33" s="369"/>
      <c r="AD33" s="369"/>
      <c r="AE33" s="369"/>
      <c r="AF33" s="369"/>
      <c r="AG33" s="369"/>
      <c r="AH33" s="369"/>
      <c r="AI33" s="369"/>
      <c r="AJ33" s="369"/>
      <c r="AK33" s="369"/>
      <c r="AL33" s="195"/>
      <c r="AM33" s="370" t="s">
        <v>190</v>
      </c>
      <c r="AN33" s="370"/>
      <c r="AO33" s="369" t="s">
        <v>191</v>
      </c>
      <c r="AP33" s="369"/>
      <c r="AQ33" s="369"/>
      <c r="AR33" s="369"/>
      <c r="AS33" s="369"/>
      <c r="AT33" s="369"/>
      <c r="AU33" s="369"/>
      <c r="AV33" s="369"/>
      <c r="AW33" s="369"/>
      <c r="AX33" s="369"/>
      <c r="AY33" s="369"/>
      <c r="AZ33" s="369"/>
      <c r="BA33" s="369"/>
      <c r="BB33" s="369"/>
      <c r="BC33" s="369"/>
      <c r="BD33" s="196"/>
      <c r="BE33" s="369" t="s">
        <v>193</v>
      </c>
      <c r="BF33" s="369"/>
      <c r="BG33" s="369" t="s">
        <v>194</v>
      </c>
      <c r="BH33" s="369"/>
      <c r="BI33" s="369"/>
      <c r="BJ33" s="369"/>
      <c r="BK33" s="369"/>
      <c r="BL33" s="369"/>
      <c r="BM33" s="369"/>
      <c r="BN33" s="369"/>
      <c r="BO33" s="369"/>
      <c r="BP33" s="369"/>
      <c r="BQ33" s="369"/>
      <c r="BR33" s="369"/>
      <c r="BS33" s="369"/>
      <c r="BT33" s="369"/>
      <c r="BU33" s="369"/>
      <c r="BV33" s="196"/>
      <c r="BW33" s="370" t="s">
        <v>193</v>
      </c>
      <c r="BX33" s="370"/>
      <c r="BY33" s="369" t="s">
        <v>195</v>
      </c>
      <c r="BZ33" s="369"/>
      <c r="CA33" s="369"/>
      <c r="CB33" s="369"/>
      <c r="CC33" s="369"/>
      <c r="CD33" s="369"/>
      <c r="CE33" s="369"/>
      <c r="CF33" s="369"/>
      <c r="CG33" s="369"/>
      <c r="CH33" s="369"/>
      <c r="CI33" s="369"/>
      <c r="CJ33" s="369"/>
      <c r="CK33" s="369"/>
      <c r="CL33" s="369"/>
      <c r="CM33" s="369"/>
      <c r="CN33" s="195"/>
      <c r="CO33" s="370" t="s">
        <v>190</v>
      </c>
      <c r="CP33" s="370"/>
      <c r="CQ33" s="369" t="s">
        <v>196</v>
      </c>
      <c r="CR33" s="369"/>
      <c r="CS33" s="369"/>
      <c r="CT33" s="369"/>
      <c r="CU33" s="369"/>
      <c r="CV33" s="369"/>
      <c r="CW33" s="369"/>
      <c r="CX33" s="369"/>
      <c r="CY33" s="369"/>
      <c r="CZ33" s="369"/>
      <c r="DA33" s="369"/>
      <c r="DB33" s="369"/>
      <c r="DC33" s="369"/>
      <c r="DD33" s="369"/>
      <c r="DE33" s="369"/>
      <c r="DF33" s="195"/>
      <c r="DG33" s="368" t="s">
        <v>197</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3</v>
      </c>
      <c r="V34" s="366"/>
      <c r="W34" s="365" t="str">
        <f>IF('各会計、関係団体の財政状況及び健全化判断比率'!B28="","",'各会計、関係団体の財政状況及び健全化判断比率'!B28)</f>
        <v>国民健康保険事業特別会計</v>
      </c>
      <c r="X34" s="365"/>
      <c r="Y34" s="365"/>
      <c r="Z34" s="365"/>
      <c r="AA34" s="365"/>
      <c r="AB34" s="365"/>
      <c r="AC34" s="365"/>
      <c r="AD34" s="365"/>
      <c r="AE34" s="365"/>
      <c r="AF34" s="365"/>
      <c r="AG34" s="365"/>
      <c r="AH34" s="365"/>
      <c r="AI34" s="365"/>
      <c r="AJ34" s="365"/>
      <c r="AK34" s="365"/>
      <c r="AL34" s="193"/>
      <c r="AM34" s="366">
        <f>IF(AO34="","",MAX(C34:D43,U34:V43)+1)</f>
        <v>6</v>
      </c>
      <c r="AN34" s="366"/>
      <c r="AO34" s="365" t="str">
        <f>IF('各会計、関係団体の財政状況及び健全化判断比率'!B31="","",'各会計、関係団体の財政状況及び健全化判断比率'!B31)</f>
        <v>水道事業会計</v>
      </c>
      <c r="AP34" s="365"/>
      <c r="AQ34" s="365"/>
      <c r="AR34" s="365"/>
      <c r="AS34" s="365"/>
      <c r="AT34" s="365"/>
      <c r="AU34" s="365"/>
      <c r="AV34" s="365"/>
      <c r="AW34" s="365"/>
      <c r="AX34" s="365"/>
      <c r="AY34" s="365"/>
      <c r="AZ34" s="365"/>
      <c r="BA34" s="365"/>
      <c r="BB34" s="365"/>
      <c r="BC34" s="365"/>
      <c r="BD34" s="193"/>
      <c r="BE34" s="366" t="str">
        <f>IF(BG34="","",MAX(C34:D43,U34:V43,AM34:AN43)+1)</f>
        <v/>
      </c>
      <c r="BF34" s="366"/>
      <c r="BG34" s="365"/>
      <c r="BH34" s="365"/>
      <c r="BI34" s="365"/>
      <c r="BJ34" s="365"/>
      <c r="BK34" s="365"/>
      <c r="BL34" s="365"/>
      <c r="BM34" s="365"/>
      <c r="BN34" s="365"/>
      <c r="BO34" s="365"/>
      <c r="BP34" s="365"/>
      <c r="BQ34" s="365"/>
      <c r="BR34" s="365"/>
      <c r="BS34" s="365"/>
      <c r="BT34" s="365"/>
      <c r="BU34" s="365"/>
      <c r="BV34" s="193"/>
      <c r="BW34" s="366">
        <f>IF(BY34="","",MAX(C34:D43,U34:V43,AM34:AN43,BE34:BF43)+1)</f>
        <v>10</v>
      </c>
      <c r="BX34" s="366"/>
      <c r="BY34" s="365" t="str">
        <f>IF('各会計、関係団体の財政状況及び健全化判断比率'!B68="","",'各会計、関係団体の財政状況及び健全化判断比率'!B68)</f>
        <v>苫小牧港管理組合（一般会計）</v>
      </c>
      <c r="BZ34" s="365"/>
      <c r="CA34" s="365"/>
      <c r="CB34" s="365"/>
      <c r="CC34" s="365"/>
      <c r="CD34" s="365"/>
      <c r="CE34" s="365"/>
      <c r="CF34" s="365"/>
      <c r="CG34" s="365"/>
      <c r="CH34" s="365"/>
      <c r="CI34" s="365"/>
      <c r="CJ34" s="365"/>
      <c r="CK34" s="365"/>
      <c r="CL34" s="365"/>
      <c r="CM34" s="365"/>
      <c r="CN34" s="193"/>
      <c r="CO34" s="366">
        <f>IF(CQ34="","",MAX(C34:D43,U34:V43,AM34:AN43,BE34:BF43,BW34:BX43)+1)</f>
        <v>12</v>
      </c>
      <c r="CP34" s="366"/>
      <c r="CQ34" s="365" t="str">
        <f>IF('各会計、関係団体の財政状況及び健全化判断比率'!BS7="","",'各会計、関係団体の財政状況及び健全化判断比率'!BS7)</f>
        <v>（株）苫小牧振興公社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f>IF(E35="","",C34+1)</f>
        <v>2</v>
      </c>
      <c r="D35" s="366"/>
      <c r="E35" s="365" t="str">
        <f>IF('各会計、関係団体の財政状況及び健全化判断比率'!B8="","",'各会計、関係団体の財政状況及び健全化判断比率'!B8)</f>
        <v>霊園事業特別会計</v>
      </c>
      <c r="F35" s="365"/>
      <c r="G35" s="365"/>
      <c r="H35" s="365"/>
      <c r="I35" s="365"/>
      <c r="J35" s="365"/>
      <c r="K35" s="365"/>
      <c r="L35" s="365"/>
      <c r="M35" s="365"/>
      <c r="N35" s="365"/>
      <c r="O35" s="365"/>
      <c r="P35" s="365"/>
      <c r="Q35" s="365"/>
      <c r="R35" s="365"/>
      <c r="S35" s="365"/>
      <c r="T35" s="193"/>
      <c r="U35" s="366">
        <f>IF(W35="","",U34+1)</f>
        <v>4</v>
      </c>
      <c r="V35" s="366"/>
      <c r="W35" s="365" t="str">
        <f>IF('各会計、関係団体の財政状況及び健全化判断比率'!B29="","",'各会計、関係団体の財政状況及び健全化判断比率'!B29)</f>
        <v>介護保険事業特別会計</v>
      </c>
      <c r="X35" s="365"/>
      <c r="Y35" s="365"/>
      <c r="Z35" s="365"/>
      <c r="AA35" s="365"/>
      <c r="AB35" s="365"/>
      <c r="AC35" s="365"/>
      <c r="AD35" s="365"/>
      <c r="AE35" s="365"/>
      <c r="AF35" s="365"/>
      <c r="AG35" s="365"/>
      <c r="AH35" s="365"/>
      <c r="AI35" s="365"/>
      <c r="AJ35" s="365"/>
      <c r="AK35" s="365"/>
      <c r="AL35" s="193"/>
      <c r="AM35" s="366">
        <f t="shared" ref="AM35:AM43" si="0">IF(AO35="","",AM34+1)</f>
        <v>7</v>
      </c>
      <c r="AN35" s="366"/>
      <c r="AO35" s="365" t="str">
        <f>IF('各会計、関係団体の財政状況及び健全化判断比率'!B32="","",'各会計、関係団体の財政状況及び健全化判断比率'!B32)</f>
        <v>下水道事業会計</v>
      </c>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11</v>
      </c>
      <c r="BX35" s="366"/>
      <c r="BY35" s="365" t="str">
        <f>IF('各会計、関係団体の財政状況及び健全化判断比率'!B69="","",'各会計、関係団体の財政状況及び健全化判断比率'!B69)</f>
        <v>苫小牧港管理組合（港湾整備特別会計）</v>
      </c>
      <c r="BZ35" s="365"/>
      <c r="CA35" s="365"/>
      <c r="CB35" s="365"/>
      <c r="CC35" s="365"/>
      <c r="CD35" s="365"/>
      <c r="CE35" s="365"/>
      <c r="CF35" s="365"/>
      <c r="CG35" s="365"/>
      <c r="CH35" s="365"/>
      <c r="CI35" s="365"/>
      <c r="CJ35" s="365"/>
      <c r="CK35" s="365"/>
      <c r="CL35" s="365"/>
      <c r="CM35" s="365"/>
      <c r="CN35" s="193"/>
      <c r="CO35" s="366">
        <f t="shared" ref="CO35:CO43" si="3">IF(CQ35="","",CO34+1)</f>
        <v>13</v>
      </c>
      <c r="CP35" s="366"/>
      <c r="CQ35" s="365" t="str">
        <f>IF('各会計、関係団体の財政状況及び健全化判断比率'!BS8="","",'各会計、関係団体の財政状況及び健全化判断比率'!BS8)</f>
        <v>（一財）苫小牧保健センター</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5</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f t="shared" si="0"/>
        <v>8</v>
      </c>
      <c r="AN36" s="366"/>
      <c r="AO36" s="365" t="str">
        <f>IF('各会計、関係団体の財政状況及び健全化判断比率'!B33="","",'各会計、関係団体の財政状況及び健全化判断比率'!B33)</f>
        <v>市立病院事業会計</v>
      </c>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t="str">
        <f t="shared" si="2"/>
        <v/>
      </c>
      <c r="BX36" s="366"/>
      <c r="BY36" s="365" t="str">
        <f>IF('各会計、関係団体の財政状況及び健全化判断比率'!B70="","",'各会計、関係団体の財政状況及び健全化判断比率'!B70)</f>
        <v/>
      </c>
      <c r="BZ36" s="365"/>
      <c r="CA36" s="365"/>
      <c r="CB36" s="365"/>
      <c r="CC36" s="365"/>
      <c r="CD36" s="365"/>
      <c r="CE36" s="365"/>
      <c r="CF36" s="365"/>
      <c r="CG36" s="365"/>
      <c r="CH36" s="365"/>
      <c r="CI36" s="365"/>
      <c r="CJ36" s="365"/>
      <c r="CK36" s="365"/>
      <c r="CL36" s="365"/>
      <c r="CM36" s="365"/>
      <c r="CN36" s="193"/>
      <c r="CO36" s="366">
        <f t="shared" si="3"/>
        <v>14</v>
      </c>
      <c r="CP36" s="366"/>
      <c r="CQ36" s="365" t="str">
        <f>IF('各会計、関係団体の財政状況及び健全化判断比率'!BS9="","",'各会計、関係団体の財政状況及び健全化判断比率'!BS9)</f>
        <v>（一財）苫小牧市勤労者共済センター</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f t="shared" si="0"/>
        <v>9</v>
      </c>
      <c r="AN37" s="366"/>
      <c r="AO37" s="365" t="str">
        <f>IF('各会計、関係団体の財政状況及び健全化判断比率'!B34="","",'各会計、関係団体の財政状況及び健全化判断比率'!B34)</f>
        <v>公設地方卸売市場事業会計</v>
      </c>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t="str">
        <f t="shared" si="2"/>
        <v/>
      </c>
      <c r="BX37" s="366"/>
      <c r="BY37" s="365" t="str">
        <f>IF('各会計、関係団体の財政状況及び健全化判断比率'!B71="","",'各会計、関係団体の財政状況及び健全化判断比率'!B71)</f>
        <v/>
      </c>
      <c r="BZ37" s="365"/>
      <c r="CA37" s="365"/>
      <c r="CB37" s="365"/>
      <c r="CC37" s="365"/>
      <c r="CD37" s="365"/>
      <c r="CE37" s="365"/>
      <c r="CF37" s="365"/>
      <c r="CG37" s="365"/>
      <c r="CH37" s="365"/>
      <c r="CI37" s="365"/>
      <c r="CJ37" s="365"/>
      <c r="CK37" s="365"/>
      <c r="CL37" s="365"/>
      <c r="CM37" s="365"/>
      <c r="CN37" s="193"/>
      <c r="CO37" s="366">
        <f t="shared" si="3"/>
        <v>15</v>
      </c>
      <c r="CP37" s="366"/>
      <c r="CQ37" s="365" t="str">
        <f>IF('各会計、関係団体の財政状況及び健全化判断比率'!BS10="","",'各会計、関係団体の財政状況及び健全化判断比率'!BS10)</f>
        <v>苫小牧ガス（株）</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t="str">
        <f t="shared" si="2"/>
        <v/>
      </c>
      <c r="BX38" s="366"/>
      <c r="BY38" s="365" t="str">
        <f>IF('各会計、関係団体の財政状況及び健全化判断比率'!B72="","",'各会計、関係団体の財政状況及び健全化判断比率'!B72)</f>
        <v/>
      </c>
      <c r="BZ38" s="365"/>
      <c r="CA38" s="365"/>
      <c r="CB38" s="365"/>
      <c r="CC38" s="365"/>
      <c r="CD38" s="365"/>
      <c r="CE38" s="365"/>
      <c r="CF38" s="365"/>
      <c r="CG38" s="365"/>
      <c r="CH38" s="365"/>
      <c r="CI38" s="365"/>
      <c r="CJ38" s="365"/>
      <c r="CK38" s="365"/>
      <c r="CL38" s="365"/>
      <c r="CM38" s="365"/>
      <c r="CN38" s="193"/>
      <c r="CO38" s="366">
        <f t="shared" si="3"/>
        <v>16</v>
      </c>
      <c r="CP38" s="366"/>
      <c r="CQ38" s="365" t="str">
        <f>IF('各会計、関係団体の財政状況及び健全化判断比率'!BS11="","",'各会計、関係団体の財政状況及び健全化判断比率'!BS11)</f>
        <v>（株）苫小牧オートリゾート</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t="str">
        <f t="shared" si="2"/>
        <v/>
      </c>
      <c r="BX39" s="366"/>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193"/>
      <c r="CO39" s="366">
        <f t="shared" si="3"/>
        <v>17</v>
      </c>
      <c r="CP39" s="366"/>
      <c r="CQ39" s="365" t="str">
        <f>IF('各会計、関係団体の財政状況及び健全化判断比率'!BS12="","",'各会計、関係団体の財政状況及び健全化判断比率'!BS12)</f>
        <v>丸一苫小牧中央青果（株）</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f t="shared" si="3"/>
        <v>18</v>
      </c>
      <c r="CP40" s="366"/>
      <c r="CQ40" s="365" t="str">
        <f>IF('各会計、関係団体の財政状況及び健全化判断比率'!BS13="","",'各会計、関係団体の財政状況及び健全化判断比率'!BS13)</f>
        <v>（公財）苫小牧市体育協会</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f t="shared" si="3"/>
        <v>19</v>
      </c>
      <c r="CP41" s="366"/>
      <c r="CQ41" s="365" t="str">
        <f>IF('各会計、関係団体の財政状況及び健全化判断比率'!BS14="","",'各会計、関係団体の財政状況及び健全化判断比率'!BS14)</f>
        <v>（公財）道央産業振興財団</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f t="shared" si="3"/>
        <v>20</v>
      </c>
      <c r="CP42" s="366"/>
      <c r="CQ42" s="365" t="str">
        <f>IF('各会計、関係団体の財政状況及び健全化判断比率'!BS15="","",'各会計、関係団体の財政状況及び健全化判断比率'!BS15)</f>
        <v>（公財）新千歳空港周辺環境整備財団</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vao1Dyrx27HQjNMEl57fQrkRl72bFavMMUm4chEhM9MLWjWgqmmcXlU6XJkJzGVBYzaHUMcU8K7idYxAdH2qA==" saltValue="r0KaDcxS6vEV/m+9jQ4yl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186" t="s">
        <v>553</v>
      </c>
      <c r="D34" s="1186"/>
      <c r="E34" s="1187"/>
      <c r="F34" s="32">
        <v>0.69</v>
      </c>
      <c r="G34" s="33" t="s">
        <v>554</v>
      </c>
      <c r="H34" s="33" t="s">
        <v>555</v>
      </c>
      <c r="I34" s="33" t="s">
        <v>556</v>
      </c>
      <c r="J34" s="34" t="s">
        <v>557</v>
      </c>
      <c r="K34" s="22"/>
      <c r="L34" s="22"/>
      <c r="M34" s="22"/>
      <c r="N34" s="22"/>
      <c r="O34" s="22"/>
      <c r="P34" s="22"/>
    </row>
    <row r="35" spans="1:16" ht="39" customHeight="1" x14ac:dyDescent="0.15">
      <c r="A35" s="22"/>
      <c r="B35" s="35"/>
      <c r="C35" s="1180" t="s">
        <v>558</v>
      </c>
      <c r="D35" s="1181"/>
      <c r="E35" s="1182"/>
      <c r="F35" s="36">
        <v>3.77</v>
      </c>
      <c r="G35" s="37">
        <v>4.24</v>
      </c>
      <c r="H35" s="37">
        <v>4.33</v>
      </c>
      <c r="I35" s="37">
        <v>4.54</v>
      </c>
      <c r="J35" s="38">
        <v>4.24</v>
      </c>
      <c r="K35" s="22"/>
      <c r="L35" s="22"/>
      <c r="M35" s="22"/>
      <c r="N35" s="22"/>
      <c r="O35" s="22"/>
      <c r="P35" s="22"/>
    </row>
    <row r="36" spans="1:16" ht="39" customHeight="1" x14ac:dyDescent="0.15">
      <c r="A36" s="22"/>
      <c r="B36" s="35"/>
      <c r="C36" s="1180" t="s">
        <v>559</v>
      </c>
      <c r="D36" s="1181"/>
      <c r="E36" s="1182"/>
      <c r="F36" s="36">
        <v>3.61</v>
      </c>
      <c r="G36" s="37">
        <v>4.42</v>
      </c>
      <c r="H36" s="37">
        <v>3.31</v>
      </c>
      <c r="I36" s="37">
        <v>3.04</v>
      </c>
      <c r="J36" s="38">
        <v>3.93</v>
      </c>
      <c r="K36" s="22"/>
      <c r="L36" s="22"/>
      <c r="M36" s="22"/>
      <c r="N36" s="22"/>
      <c r="O36" s="22"/>
      <c r="P36" s="22"/>
    </row>
    <row r="37" spans="1:16" ht="39" customHeight="1" x14ac:dyDescent="0.15">
      <c r="A37" s="22"/>
      <c r="B37" s="35"/>
      <c r="C37" s="1180" t="s">
        <v>560</v>
      </c>
      <c r="D37" s="1181"/>
      <c r="E37" s="1182"/>
      <c r="F37" s="36">
        <v>1.95</v>
      </c>
      <c r="G37" s="37">
        <v>1.9</v>
      </c>
      <c r="H37" s="37">
        <v>2.0699999999999998</v>
      </c>
      <c r="I37" s="37">
        <v>2.2599999999999998</v>
      </c>
      <c r="J37" s="38">
        <v>2.84</v>
      </c>
      <c r="K37" s="22"/>
      <c r="L37" s="22"/>
      <c r="M37" s="22"/>
      <c r="N37" s="22"/>
      <c r="O37" s="22"/>
      <c r="P37" s="22"/>
    </row>
    <row r="38" spans="1:16" ht="39" customHeight="1" x14ac:dyDescent="0.15">
      <c r="A38" s="22"/>
      <c r="B38" s="35"/>
      <c r="C38" s="1180" t="s">
        <v>561</v>
      </c>
      <c r="D38" s="1181"/>
      <c r="E38" s="1182"/>
      <c r="F38" s="36">
        <v>1.1499999999999999</v>
      </c>
      <c r="G38" s="37">
        <v>1.23</v>
      </c>
      <c r="H38" s="37">
        <v>1.22</v>
      </c>
      <c r="I38" s="37">
        <v>1.29</v>
      </c>
      <c r="J38" s="38">
        <v>1.36</v>
      </c>
      <c r="K38" s="22"/>
      <c r="L38" s="22"/>
      <c r="M38" s="22"/>
      <c r="N38" s="22"/>
      <c r="O38" s="22"/>
      <c r="P38" s="22"/>
    </row>
    <row r="39" spans="1:16" ht="39" customHeight="1" x14ac:dyDescent="0.15">
      <c r="A39" s="22"/>
      <c r="B39" s="35"/>
      <c r="C39" s="1180" t="s">
        <v>562</v>
      </c>
      <c r="D39" s="1181"/>
      <c r="E39" s="1182"/>
      <c r="F39" s="36">
        <v>0.3</v>
      </c>
      <c r="G39" s="37">
        <v>0.02</v>
      </c>
      <c r="H39" s="37">
        <v>0.37</v>
      </c>
      <c r="I39" s="37">
        <v>1.1299999999999999</v>
      </c>
      <c r="J39" s="38">
        <v>1.32</v>
      </c>
      <c r="K39" s="22"/>
      <c r="L39" s="22"/>
      <c r="M39" s="22"/>
      <c r="N39" s="22"/>
      <c r="O39" s="22"/>
      <c r="P39" s="22"/>
    </row>
    <row r="40" spans="1:16" ht="39" customHeight="1" x14ac:dyDescent="0.15">
      <c r="A40" s="22"/>
      <c r="B40" s="35"/>
      <c r="C40" s="1180" t="s">
        <v>563</v>
      </c>
      <c r="D40" s="1181"/>
      <c r="E40" s="1182"/>
      <c r="F40" s="36">
        <v>0.04</v>
      </c>
      <c r="G40" s="37">
        <v>0.41</v>
      </c>
      <c r="H40" s="37">
        <v>0.39</v>
      </c>
      <c r="I40" s="37">
        <v>0.47</v>
      </c>
      <c r="J40" s="38">
        <v>0.54</v>
      </c>
      <c r="K40" s="22"/>
      <c r="L40" s="22"/>
      <c r="M40" s="22"/>
      <c r="N40" s="22"/>
      <c r="O40" s="22"/>
      <c r="P40" s="22"/>
    </row>
    <row r="41" spans="1:16" ht="39" customHeight="1" x14ac:dyDescent="0.15">
      <c r="A41" s="22"/>
      <c r="B41" s="35"/>
      <c r="C41" s="1180" t="s">
        <v>564</v>
      </c>
      <c r="D41" s="1181"/>
      <c r="E41" s="1182"/>
      <c r="F41" s="36">
        <v>0</v>
      </c>
      <c r="G41" s="37">
        <v>0.15</v>
      </c>
      <c r="H41" s="37">
        <v>0.15</v>
      </c>
      <c r="I41" s="37">
        <v>0.15</v>
      </c>
      <c r="J41" s="38">
        <v>0.16</v>
      </c>
      <c r="K41" s="22"/>
      <c r="L41" s="22"/>
      <c r="M41" s="22"/>
      <c r="N41" s="22"/>
      <c r="O41" s="22"/>
      <c r="P41" s="22"/>
    </row>
    <row r="42" spans="1:16" ht="39" customHeight="1" x14ac:dyDescent="0.15">
      <c r="A42" s="22"/>
      <c r="B42" s="39"/>
      <c r="C42" s="1180" t="s">
        <v>565</v>
      </c>
      <c r="D42" s="1181"/>
      <c r="E42" s="1182"/>
      <c r="F42" s="36" t="s">
        <v>505</v>
      </c>
      <c r="G42" s="37" t="s">
        <v>505</v>
      </c>
      <c r="H42" s="37" t="s">
        <v>505</v>
      </c>
      <c r="I42" s="37" t="s">
        <v>505</v>
      </c>
      <c r="J42" s="38" t="s">
        <v>505</v>
      </c>
      <c r="K42" s="22"/>
      <c r="L42" s="22"/>
      <c r="M42" s="22"/>
      <c r="N42" s="22"/>
      <c r="O42" s="22"/>
      <c r="P42" s="22"/>
    </row>
    <row r="43" spans="1:16" ht="39" customHeight="1" thickBot="1" x14ac:dyDescent="0.2">
      <c r="A43" s="22"/>
      <c r="B43" s="40"/>
      <c r="C43" s="1183" t="s">
        <v>566</v>
      </c>
      <c r="D43" s="1184"/>
      <c r="E43" s="1185"/>
      <c r="F43" s="41">
        <v>3.85</v>
      </c>
      <c r="G43" s="42">
        <v>5.56</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OdSZf974/ChnL2HFzUpb+npbLNVIBLxkUd8FPLAxhgMdS/kn15u+t39f6oe8/jZlPmUIqcbrtPNOlkFAb/YQ==" saltValue="2J3GX98R3AClmycX3bLB6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7716</v>
      </c>
      <c r="L45" s="60">
        <v>7430</v>
      </c>
      <c r="M45" s="60">
        <v>7003</v>
      </c>
      <c r="N45" s="60">
        <v>7510</v>
      </c>
      <c r="O45" s="61">
        <v>7430</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505</v>
      </c>
      <c r="L46" s="64" t="s">
        <v>505</v>
      </c>
      <c r="M46" s="64" t="s">
        <v>505</v>
      </c>
      <c r="N46" s="64" t="s">
        <v>505</v>
      </c>
      <c r="O46" s="65" t="s">
        <v>505</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505</v>
      </c>
      <c r="L47" s="64" t="s">
        <v>505</v>
      </c>
      <c r="M47" s="64" t="s">
        <v>505</v>
      </c>
      <c r="N47" s="64" t="s">
        <v>505</v>
      </c>
      <c r="O47" s="65" t="s">
        <v>505</v>
      </c>
      <c r="P47" s="48"/>
      <c r="Q47" s="48"/>
      <c r="R47" s="48"/>
      <c r="S47" s="48"/>
      <c r="T47" s="48"/>
      <c r="U47" s="48"/>
    </row>
    <row r="48" spans="1:21" ht="30.75" customHeight="1" x14ac:dyDescent="0.15">
      <c r="A48" s="48"/>
      <c r="B48" s="1198"/>
      <c r="C48" s="1199"/>
      <c r="D48" s="62"/>
      <c r="E48" s="1190" t="s">
        <v>15</v>
      </c>
      <c r="F48" s="1190"/>
      <c r="G48" s="1190"/>
      <c r="H48" s="1190"/>
      <c r="I48" s="1190"/>
      <c r="J48" s="1191"/>
      <c r="K48" s="63">
        <v>1593</v>
      </c>
      <c r="L48" s="64">
        <v>1592</v>
      </c>
      <c r="M48" s="64">
        <v>1783</v>
      </c>
      <c r="N48" s="64">
        <v>1793</v>
      </c>
      <c r="O48" s="65">
        <v>1727</v>
      </c>
      <c r="P48" s="48"/>
      <c r="Q48" s="48"/>
      <c r="R48" s="48"/>
      <c r="S48" s="48"/>
      <c r="T48" s="48"/>
      <c r="U48" s="48"/>
    </row>
    <row r="49" spans="1:21" ht="30.75" customHeight="1" x14ac:dyDescent="0.15">
      <c r="A49" s="48"/>
      <c r="B49" s="1198"/>
      <c r="C49" s="1199"/>
      <c r="D49" s="62"/>
      <c r="E49" s="1190" t="s">
        <v>16</v>
      </c>
      <c r="F49" s="1190"/>
      <c r="G49" s="1190"/>
      <c r="H49" s="1190"/>
      <c r="I49" s="1190"/>
      <c r="J49" s="1191"/>
      <c r="K49" s="63">
        <v>931</v>
      </c>
      <c r="L49" s="64">
        <v>881</v>
      </c>
      <c r="M49" s="64">
        <v>783</v>
      </c>
      <c r="N49" s="64">
        <v>697</v>
      </c>
      <c r="O49" s="65">
        <v>643</v>
      </c>
      <c r="P49" s="48"/>
      <c r="Q49" s="48"/>
      <c r="R49" s="48"/>
      <c r="S49" s="48"/>
      <c r="T49" s="48"/>
      <c r="U49" s="48"/>
    </row>
    <row r="50" spans="1:21" ht="30.75" customHeight="1" x14ac:dyDescent="0.15">
      <c r="A50" s="48"/>
      <c r="B50" s="1198"/>
      <c r="C50" s="1199"/>
      <c r="D50" s="62"/>
      <c r="E50" s="1190" t="s">
        <v>17</v>
      </c>
      <c r="F50" s="1190"/>
      <c r="G50" s="1190"/>
      <c r="H50" s="1190"/>
      <c r="I50" s="1190"/>
      <c r="J50" s="1191"/>
      <c r="K50" s="63">
        <v>152</v>
      </c>
      <c r="L50" s="64">
        <v>149</v>
      </c>
      <c r="M50" s="64">
        <v>168</v>
      </c>
      <c r="N50" s="64">
        <v>159</v>
      </c>
      <c r="O50" s="65">
        <v>153</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505</v>
      </c>
      <c r="L51" s="64" t="s">
        <v>505</v>
      </c>
      <c r="M51" s="64">
        <v>1</v>
      </c>
      <c r="N51" s="64" t="s">
        <v>505</v>
      </c>
      <c r="O51" s="65" t="s">
        <v>505</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8191</v>
      </c>
      <c r="L52" s="64">
        <v>8209</v>
      </c>
      <c r="M52" s="64">
        <v>7804</v>
      </c>
      <c r="N52" s="64">
        <v>7770</v>
      </c>
      <c r="O52" s="65">
        <v>7534</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2201</v>
      </c>
      <c r="L53" s="69">
        <v>1843</v>
      </c>
      <c r="M53" s="69">
        <v>1934</v>
      </c>
      <c r="N53" s="69">
        <v>2389</v>
      </c>
      <c r="O53" s="70">
        <v>2419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eZeBino53zLZOrSCF7Eh7oS5gOC//TIRNe551QsE0PCZxAKtdMOD/ShqqbUBIEa04P36ZVfmxwHdITdJ98IenQ==" saltValue="BPFJMuQFYAX6e2voUsrPh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547</v>
      </c>
      <c r="J40" s="79" t="s">
        <v>548</v>
      </c>
      <c r="K40" s="79" t="s">
        <v>549</v>
      </c>
      <c r="L40" s="79" t="s">
        <v>550</v>
      </c>
      <c r="M40" s="80" t="s">
        <v>551</v>
      </c>
    </row>
    <row r="41" spans="2:13" ht="27.75" customHeight="1" x14ac:dyDescent="0.15">
      <c r="B41" s="1216" t="s">
        <v>24</v>
      </c>
      <c r="C41" s="1217"/>
      <c r="D41" s="81"/>
      <c r="E41" s="1218" t="s">
        <v>25</v>
      </c>
      <c r="F41" s="1218"/>
      <c r="G41" s="1218"/>
      <c r="H41" s="1219"/>
      <c r="I41" s="82">
        <v>73225</v>
      </c>
      <c r="J41" s="83">
        <v>73563</v>
      </c>
      <c r="K41" s="83">
        <v>79352</v>
      </c>
      <c r="L41" s="83">
        <v>81870</v>
      </c>
      <c r="M41" s="84">
        <v>82579</v>
      </c>
    </row>
    <row r="42" spans="2:13" ht="27.75" customHeight="1" x14ac:dyDescent="0.15">
      <c r="B42" s="1206"/>
      <c r="C42" s="1207"/>
      <c r="D42" s="85"/>
      <c r="E42" s="1210" t="s">
        <v>26</v>
      </c>
      <c r="F42" s="1210"/>
      <c r="G42" s="1210"/>
      <c r="H42" s="1211"/>
      <c r="I42" s="86">
        <v>2035</v>
      </c>
      <c r="J42" s="87">
        <v>1948</v>
      </c>
      <c r="K42" s="87">
        <v>1763</v>
      </c>
      <c r="L42" s="87">
        <v>1628</v>
      </c>
      <c r="M42" s="88">
        <v>1498</v>
      </c>
    </row>
    <row r="43" spans="2:13" ht="27.75" customHeight="1" x14ac:dyDescent="0.15">
      <c r="B43" s="1206"/>
      <c r="C43" s="1207"/>
      <c r="D43" s="85"/>
      <c r="E43" s="1210" t="s">
        <v>27</v>
      </c>
      <c r="F43" s="1210"/>
      <c r="G43" s="1210"/>
      <c r="H43" s="1211"/>
      <c r="I43" s="86">
        <v>22736</v>
      </c>
      <c r="J43" s="87">
        <v>21254</v>
      </c>
      <c r="K43" s="87">
        <v>20863</v>
      </c>
      <c r="L43" s="87">
        <v>20304</v>
      </c>
      <c r="M43" s="88">
        <v>20281</v>
      </c>
    </row>
    <row r="44" spans="2:13" ht="27.75" customHeight="1" x14ac:dyDescent="0.15">
      <c r="B44" s="1206"/>
      <c r="C44" s="1207"/>
      <c r="D44" s="85"/>
      <c r="E44" s="1210" t="s">
        <v>28</v>
      </c>
      <c r="F44" s="1210"/>
      <c r="G44" s="1210"/>
      <c r="H44" s="1211"/>
      <c r="I44" s="86">
        <v>7351</v>
      </c>
      <c r="J44" s="87">
        <v>7162</v>
      </c>
      <c r="K44" s="87">
        <v>6797</v>
      </c>
      <c r="L44" s="87">
        <v>6045</v>
      </c>
      <c r="M44" s="88">
        <v>5607</v>
      </c>
    </row>
    <row r="45" spans="2:13" ht="27.75" customHeight="1" x14ac:dyDescent="0.15">
      <c r="B45" s="1206"/>
      <c r="C45" s="1207"/>
      <c r="D45" s="85"/>
      <c r="E45" s="1210" t="s">
        <v>29</v>
      </c>
      <c r="F45" s="1210"/>
      <c r="G45" s="1210"/>
      <c r="H45" s="1211"/>
      <c r="I45" s="86">
        <v>8784</v>
      </c>
      <c r="J45" s="87">
        <v>7420</v>
      </c>
      <c r="K45" s="87">
        <v>6897</v>
      </c>
      <c r="L45" s="87">
        <v>6796</v>
      </c>
      <c r="M45" s="88">
        <v>6540</v>
      </c>
    </row>
    <row r="46" spans="2:13" ht="27.75" customHeight="1" x14ac:dyDescent="0.15">
      <c r="B46" s="1206"/>
      <c r="C46" s="1207"/>
      <c r="D46" s="89"/>
      <c r="E46" s="1210" t="s">
        <v>30</v>
      </c>
      <c r="F46" s="1210"/>
      <c r="G46" s="1210"/>
      <c r="H46" s="1211"/>
      <c r="I46" s="86">
        <v>4103</v>
      </c>
      <c r="J46" s="87">
        <v>3604</v>
      </c>
      <c r="K46" s="87" t="s">
        <v>505</v>
      </c>
      <c r="L46" s="87" t="s">
        <v>505</v>
      </c>
      <c r="M46" s="88" t="s">
        <v>505</v>
      </c>
    </row>
    <row r="47" spans="2:13" ht="27.75" customHeight="1" x14ac:dyDescent="0.15">
      <c r="B47" s="1206"/>
      <c r="C47" s="1207"/>
      <c r="D47" s="90"/>
      <c r="E47" s="1220" t="s">
        <v>31</v>
      </c>
      <c r="F47" s="1221"/>
      <c r="G47" s="1221"/>
      <c r="H47" s="1222"/>
      <c r="I47" s="86" t="s">
        <v>505</v>
      </c>
      <c r="J47" s="87" t="s">
        <v>505</v>
      </c>
      <c r="K47" s="87" t="s">
        <v>505</v>
      </c>
      <c r="L47" s="87" t="s">
        <v>505</v>
      </c>
      <c r="M47" s="88" t="s">
        <v>505</v>
      </c>
    </row>
    <row r="48" spans="2:13" ht="27.75" customHeight="1" x14ac:dyDescent="0.15">
      <c r="B48" s="1206"/>
      <c r="C48" s="1207"/>
      <c r="D48" s="85"/>
      <c r="E48" s="1210" t="s">
        <v>32</v>
      </c>
      <c r="F48" s="1210"/>
      <c r="G48" s="1210"/>
      <c r="H48" s="1211"/>
      <c r="I48" s="86" t="s">
        <v>505</v>
      </c>
      <c r="J48" s="87" t="s">
        <v>505</v>
      </c>
      <c r="K48" s="87" t="s">
        <v>505</v>
      </c>
      <c r="L48" s="87" t="s">
        <v>505</v>
      </c>
      <c r="M48" s="88" t="s">
        <v>505</v>
      </c>
    </row>
    <row r="49" spans="2:13" ht="27.75" customHeight="1" x14ac:dyDescent="0.15">
      <c r="B49" s="1208"/>
      <c r="C49" s="1209"/>
      <c r="D49" s="85"/>
      <c r="E49" s="1210" t="s">
        <v>33</v>
      </c>
      <c r="F49" s="1210"/>
      <c r="G49" s="1210"/>
      <c r="H49" s="1211"/>
      <c r="I49" s="86" t="s">
        <v>505</v>
      </c>
      <c r="J49" s="87" t="s">
        <v>505</v>
      </c>
      <c r="K49" s="87" t="s">
        <v>505</v>
      </c>
      <c r="L49" s="87" t="s">
        <v>505</v>
      </c>
      <c r="M49" s="88" t="s">
        <v>505</v>
      </c>
    </row>
    <row r="50" spans="2:13" ht="27.75" customHeight="1" x14ac:dyDescent="0.15">
      <c r="B50" s="1204" t="s">
        <v>34</v>
      </c>
      <c r="C50" s="1205"/>
      <c r="D50" s="91"/>
      <c r="E50" s="1210" t="s">
        <v>35</v>
      </c>
      <c r="F50" s="1210"/>
      <c r="G50" s="1210"/>
      <c r="H50" s="1211"/>
      <c r="I50" s="86">
        <v>5783</v>
      </c>
      <c r="J50" s="87">
        <v>6599</v>
      </c>
      <c r="K50" s="87">
        <v>8929</v>
      </c>
      <c r="L50" s="87">
        <v>9038</v>
      </c>
      <c r="M50" s="88">
        <v>10288</v>
      </c>
    </row>
    <row r="51" spans="2:13" ht="27.75" customHeight="1" x14ac:dyDescent="0.15">
      <c r="B51" s="1206"/>
      <c r="C51" s="1207"/>
      <c r="D51" s="85"/>
      <c r="E51" s="1210" t="s">
        <v>36</v>
      </c>
      <c r="F51" s="1210"/>
      <c r="G51" s="1210"/>
      <c r="H51" s="1211"/>
      <c r="I51" s="86">
        <v>19605</v>
      </c>
      <c r="J51" s="87">
        <v>19093</v>
      </c>
      <c r="K51" s="87">
        <v>20294</v>
      </c>
      <c r="L51" s="87">
        <v>20821</v>
      </c>
      <c r="M51" s="88">
        <v>21593</v>
      </c>
    </row>
    <row r="52" spans="2:13" ht="27.75" customHeight="1" x14ac:dyDescent="0.15">
      <c r="B52" s="1208"/>
      <c r="C52" s="1209"/>
      <c r="D52" s="85"/>
      <c r="E52" s="1210" t="s">
        <v>37</v>
      </c>
      <c r="F52" s="1210"/>
      <c r="G52" s="1210"/>
      <c r="H52" s="1211"/>
      <c r="I52" s="86">
        <v>62394</v>
      </c>
      <c r="J52" s="87">
        <v>62077</v>
      </c>
      <c r="K52" s="87">
        <v>61981</v>
      </c>
      <c r="L52" s="87">
        <v>61865</v>
      </c>
      <c r="M52" s="88">
        <v>62264</v>
      </c>
    </row>
    <row r="53" spans="2:13" ht="27.75" customHeight="1" thickBot="1" x14ac:dyDescent="0.2">
      <c r="B53" s="1212" t="s">
        <v>38</v>
      </c>
      <c r="C53" s="1213"/>
      <c r="D53" s="92"/>
      <c r="E53" s="1214" t="s">
        <v>39</v>
      </c>
      <c r="F53" s="1214"/>
      <c r="G53" s="1214"/>
      <c r="H53" s="1215"/>
      <c r="I53" s="93">
        <v>30452</v>
      </c>
      <c r="J53" s="94">
        <v>27182</v>
      </c>
      <c r="K53" s="94">
        <v>24468</v>
      </c>
      <c r="L53" s="94">
        <v>24918</v>
      </c>
      <c r="M53" s="95">
        <v>22360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401d2tAF2TqZRJfMQM2QvIJ3jqfkFPZ7G8vb8b2FatYTsbB1GYmL2RwkC3kTbNsQW3jsrpXdXD4K2jAHU6EXw==" saltValue="/DaW2DdnB0JrUNeZx6RH2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549</v>
      </c>
      <c r="G54" s="104" t="s">
        <v>550</v>
      </c>
      <c r="H54" s="105" t="s">
        <v>551</v>
      </c>
    </row>
    <row r="55" spans="2:8" ht="52.5" customHeight="1" x14ac:dyDescent="0.15">
      <c r="B55" s="106"/>
      <c r="C55" s="1231" t="s">
        <v>42</v>
      </c>
      <c r="D55" s="1231"/>
      <c r="E55" s="1232"/>
      <c r="F55" s="107">
        <v>2997</v>
      </c>
      <c r="G55" s="107">
        <v>3224</v>
      </c>
      <c r="H55" s="108">
        <v>3667</v>
      </c>
    </row>
    <row r="56" spans="2:8" ht="52.5" customHeight="1" x14ac:dyDescent="0.15">
      <c r="B56" s="109"/>
      <c r="C56" s="1233" t="s">
        <v>43</v>
      </c>
      <c r="D56" s="1233"/>
      <c r="E56" s="1234"/>
      <c r="F56" s="110">
        <v>1586</v>
      </c>
      <c r="G56" s="110">
        <v>1812</v>
      </c>
      <c r="H56" s="111">
        <v>2170</v>
      </c>
    </row>
    <row r="57" spans="2:8" ht="53.25" customHeight="1" x14ac:dyDescent="0.15">
      <c r="B57" s="109"/>
      <c r="C57" s="1235" t="s">
        <v>44</v>
      </c>
      <c r="D57" s="1235"/>
      <c r="E57" s="1236"/>
      <c r="F57" s="112">
        <v>3845</v>
      </c>
      <c r="G57" s="112">
        <v>3453</v>
      </c>
      <c r="H57" s="113">
        <v>3651</v>
      </c>
    </row>
    <row r="58" spans="2:8" ht="45.75" customHeight="1" x14ac:dyDescent="0.15">
      <c r="B58" s="114"/>
      <c r="C58" s="1223" t="s">
        <v>602</v>
      </c>
      <c r="D58" s="1224"/>
      <c r="E58" s="1225"/>
      <c r="F58" s="115">
        <v>1730</v>
      </c>
      <c r="G58" s="115">
        <v>1810</v>
      </c>
      <c r="H58" s="116">
        <v>1917</v>
      </c>
    </row>
    <row r="59" spans="2:8" ht="45.75" customHeight="1" x14ac:dyDescent="0.15">
      <c r="B59" s="114"/>
      <c r="C59" s="1223" t="s">
        <v>603</v>
      </c>
      <c r="D59" s="1224"/>
      <c r="E59" s="1225"/>
      <c r="F59" s="115">
        <v>214</v>
      </c>
      <c r="G59" s="115">
        <v>397</v>
      </c>
      <c r="H59" s="116">
        <v>579</v>
      </c>
    </row>
    <row r="60" spans="2:8" ht="45.75" customHeight="1" x14ac:dyDescent="0.15">
      <c r="B60" s="114"/>
      <c r="C60" s="1223" t="s">
        <v>605</v>
      </c>
      <c r="D60" s="1224"/>
      <c r="E60" s="1225"/>
      <c r="F60" s="115">
        <v>489</v>
      </c>
      <c r="G60" s="115">
        <v>308</v>
      </c>
      <c r="H60" s="116">
        <v>210</v>
      </c>
    </row>
    <row r="61" spans="2:8" ht="45.75" customHeight="1" x14ac:dyDescent="0.15">
      <c r="B61" s="114"/>
      <c r="C61" s="1223" t="s">
        <v>604</v>
      </c>
      <c r="D61" s="1224"/>
      <c r="E61" s="1225"/>
      <c r="F61" s="115">
        <v>313</v>
      </c>
      <c r="G61" s="115">
        <v>233</v>
      </c>
      <c r="H61" s="116">
        <v>198</v>
      </c>
    </row>
    <row r="62" spans="2:8" ht="45.75" customHeight="1" thickBot="1" x14ac:dyDescent="0.2">
      <c r="B62" s="117"/>
      <c r="C62" s="1226" t="s">
        <v>606</v>
      </c>
      <c r="D62" s="1227"/>
      <c r="E62" s="1228"/>
      <c r="F62" s="118">
        <v>509</v>
      </c>
      <c r="G62" s="118">
        <v>151</v>
      </c>
      <c r="H62" s="119">
        <v>151</v>
      </c>
    </row>
    <row r="63" spans="2:8" ht="52.5" customHeight="1" thickBot="1" x14ac:dyDescent="0.2">
      <c r="B63" s="120"/>
      <c r="C63" s="1229" t="s">
        <v>45</v>
      </c>
      <c r="D63" s="1229"/>
      <c r="E63" s="1230"/>
      <c r="F63" s="121">
        <v>8429</v>
      </c>
      <c r="G63" s="121">
        <v>8490</v>
      </c>
      <c r="H63" s="122">
        <v>9488</v>
      </c>
    </row>
    <row r="64" spans="2:8" ht="15" customHeight="1" x14ac:dyDescent="0.15"/>
    <row r="65" ht="0" hidden="1" customHeight="1" x14ac:dyDescent="0.15"/>
    <row r="66" ht="0" hidden="1" customHeight="1" x14ac:dyDescent="0.15"/>
  </sheetData>
  <sheetProtection algorithmName="SHA-512" hashValue="NekC8O9yLhkbNka1BwE0zoc2KquCDH/CmMha/MJOPw187TBJRl1XzzY0SiPQV2I3RPspDCdVda/SmovvUxpvQQ==" saltValue="QBQ844hVpRIRaV6bj+2M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607</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607</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608</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609</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610</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611</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547</v>
      </c>
      <c r="BQ50" s="1271"/>
      <c r="BR50" s="1271"/>
      <c r="BS50" s="1271"/>
      <c r="BT50" s="1271"/>
      <c r="BU50" s="1271"/>
      <c r="BV50" s="1271"/>
      <c r="BW50" s="1271"/>
      <c r="BX50" s="1271" t="s">
        <v>548</v>
      </c>
      <c r="BY50" s="1271"/>
      <c r="BZ50" s="1271"/>
      <c r="CA50" s="1271"/>
      <c r="CB50" s="1271"/>
      <c r="CC50" s="1271"/>
      <c r="CD50" s="1271"/>
      <c r="CE50" s="1271"/>
      <c r="CF50" s="1271" t="s">
        <v>549</v>
      </c>
      <c r="CG50" s="1271"/>
      <c r="CH50" s="1271"/>
      <c r="CI50" s="1271"/>
      <c r="CJ50" s="1271"/>
      <c r="CK50" s="1271"/>
      <c r="CL50" s="1271"/>
      <c r="CM50" s="1271"/>
      <c r="CN50" s="1271" t="s">
        <v>550</v>
      </c>
      <c r="CO50" s="1271"/>
      <c r="CP50" s="1271"/>
      <c r="CQ50" s="1271"/>
      <c r="CR50" s="1271"/>
      <c r="CS50" s="1271"/>
      <c r="CT50" s="1271"/>
      <c r="CU50" s="1271"/>
      <c r="CV50" s="1271" t="s">
        <v>551</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612</v>
      </c>
      <c r="AO51" s="1275"/>
      <c r="AP51" s="1275"/>
      <c r="AQ51" s="1275"/>
      <c r="AR51" s="1275"/>
      <c r="AS51" s="1275"/>
      <c r="AT51" s="1275"/>
      <c r="AU51" s="1275"/>
      <c r="AV51" s="1275"/>
      <c r="AW51" s="1275"/>
      <c r="AX51" s="1275"/>
      <c r="AY51" s="1275"/>
      <c r="AZ51" s="1275"/>
      <c r="BA51" s="1275"/>
      <c r="BB51" s="1275" t="s">
        <v>613</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v>72.3</v>
      </c>
      <c r="CG51" s="1277"/>
      <c r="CH51" s="1277"/>
      <c r="CI51" s="1277"/>
      <c r="CJ51" s="1277"/>
      <c r="CK51" s="1277"/>
      <c r="CL51" s="1277"/>
      <c r="CM51" s="1277"/>
      <c r="CN51" s="1277">
        <v>73.7</v>
      </c>
      <c r="CO51" s="1277"/>
      <c r="CP51" s="1277"/>
      <c r="CQ51" s="1277"/>
      <c r="CR51" s="1277"/>
      <c r="CS51" s="1277"/>
      <c r="CT51" s="1277"/>
      <c r="CU51" s="1277"/>
      <c r="CV51" s="1277">
        <v>66</v>
      </c>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614</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43.9</v>
      </c>
      <c r="CG53" s="1277"/>
      <c r="CH53" s="1277"/>
      <c r="CI53" s="1277"/>
      <c r="CJ53" s="1277"/>
      <c r="CK53" s="1277"/>
      <c r="CL53" s="1277"/>
      <c r="CM53" s="1277"/>
      <c r="CN53" s="1277">
        <v>50.6</v>
      </c>
      <c r="CO53" s="1277"/>
      <c r="CP53" s="1277"/>
      <c r="CQ53" s="1277"/>
      <c r="CR53" s="1277"/>
      <c r="CS53" s="1277"/>
      <c r="CT53" s="1277"/>
      <c r="CU53" s="1277"/>
      <c r="CV53" s="1277">
        <v>51.7</v>
      </c>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615</v>
      </c>
      <c r="AO55" s="1271"/>
      <c r="AP55" s="1271"/>
      <c r="AQ55" s="1271"/>
      <c r="AR55" s="1271"/>
      <c r="AS55" s="1271"/>
      <c r="AT55" s="1271"/>
      <c r="AU55" s="1271"/>
      <c r="AV55" s="1271"/>
      <c r="AW55" s="1271"/>
      <c r="AX55" s="1271"/>
      <c r="AY55" s="1271"/>
      <c r="AZ55" s="1271"/>
      <c r="BA55" s="1271"/>
      <c r="BB55" s="1275" t="s">
        <v>613</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25.4</v>
      </c>
      <c r="CG55" s="1277"/>
      <c r="CH55" s="1277"/>
      <c r="CI55" s="1277"/>
      <c r="CJ55" s="1277"/>
      <c r="CK55" s="1277"/>
      <c r="CL55" s="1277"/>
      <c r="CM55" s="1277"/>
      <c r="CN55" s="1277">
        <v>16.600000000000001</v>
      </c>
      <c r="CO55" s="1277"/>
      <c r="CP55" s="1277"/>
      <c r="CQ55" s="1277"/>
      <c r="CR55" s="1277"/>
      <c r="CS55" s="1277"/>
      <c r="CT55" s="1277"/>
      <c r="CU55" s="1277"/>
      <c r="CV55" s="1277">
        <v>17.399999999999999</v>
      </c>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614</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52.6</v>
      </c>
      <c r="CG57" s="1277"/>
      <c r="CH57" s="1277"/>
      <c r="CI57" s="1277"/>
      <c r="CJ57" s="1277"/>
      <c r="CK57" s="1277"/>
      <c r="CL57" s="1277"/>
      <c r="CM57" s="1277"/>
      <c r="CN57" s="1277">
        <v>58.6</v>
      </c>
      <c r="CO57" s="1277"/>
      <c r="CP57" s="1277"/>
      <c r="CQ57" s="1277"/>
      <c r="CR57" s="1277"/>
      <c r="CS57" s="1277"/>
      <c r="CT57" s="1277"/>
      <c r="CU57" s="1277"/>
      <c r="CV57" s="1277">
        <v>57.9</v>
      </c>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616</v>
      </c>
    </row>
    <row r="64" spans="1:109" x14ac:dyDescent="0.15">
      <c r="B64" s="1246"/>
      <c r="G64" s="1253"/>
      <c r="I64" s="1287"/>
      <c r="J64" s="1287"/>
      <c r="K64" s="1287"/>
      <c r="L64" s="1287"/>
      <c r="M64" s="1287"/>
      <c r="N64" s="1288"/>
      <c r="AM64" s="1253"/>
      <c r="AN64" s="1253" t="s">
        <v>609</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617</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611</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547</v>
      </c>
      <c r="BQ72" s="1271"/>
      <c r="BR72" s="1271"/>
      <c r="BS72" s="1271"/>
      <c r="BT72" s="1271"/>
      <c r="BU72" s="1271"/>
      <c r="BV72" s="1271"/>
      <c r="BW72" s="1271"/>
      <c r="BX72" s="1271" t="s">
        <v>548</v>
      </c>
      <c r="BY72" s="1271"/>
      <c r="BZ72" s="1271"/>
      <c r="CA72" s="1271"/>
      <c r="CB72" s="1271"/>
      <c r="CC72" s="1271"/>
      <c r="CD72" s="1271"/>
      <c r="CE72" s="1271"/>
      <c r="CF72" s="1271" t="s">
        <v>549</v>
      </c>
      <c r="CG72" s="1271"/>
      <c r="CH72" s="1271"/>
      <c r="CI72" s="1271"/>
      <c r="CJ72" s="1271"/>
      <c r="CK72" s="1271"/>
      <c r="CL72" s="1271"/>
      <c r="CM72" s="1271"/>
      <c r="CN72" s="1271" t="s">
        <v>550</v>
      </c>
      <c r="CO72" s="1271"/>
      <c r="CP72" s="1271"/>
      <c r="CQ72" s="1271"/>
      <c r="CR72" s="1271"/>
      <c r="CS72" s="1271"/>
      <c r="CT72" s="1271"/>
      <c r="CU72" s="1271"/>
      <c r="CV72" s="1271" t="s">
        <v>551</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612</v>
      </c>
      <c r="AO73" s="1275"/>
      <c r="AP73" s="1275"/>
      <c r="AQ73" s="1275"/>
      <c r="AR73" s="1275"/>
      <c r="AS73" s="1275"/>
      <c r="AT73" s="1275"/>
      <c r="AU73" s="1275"/>
      <c r="AV73" s="1275"/>
      <c r="AW73" s="1275"/>
      <c r="AX73" s="1275"/>
      <c r="AY73" s="1275"/>
      <c r="AZ73" s="1275"/>
      <c r="BA73" s="1275"/>
      <c r="BB73" s="1275" t="s">
        <v>613</v>
      </c>
      <c r="BC73" s="1275"/>
      <c r="BD73" s="1275"/>
      <c r="BE73" s="1275"/>
      <c r="BF73" s="1275"/>
      <c r="BG73" s="1275"/>
      <c r="BH73" s="1275"/>
      <c r="BI73" s="1275"/>
      <c r="BJ73" s="1275"/>
      <c r="BK73" s="1275"/>
      <c r="BL73" s="1275"/>
      <c r="BM73" s="1275"/>
      <c r="BN73" s="1275"/>
      <c r="BO73" s="1275"/>
      <c r="BP73" s="1277">
        <v>91.4</v>
      </c>
      <c r="BQ73" s="1277"/>
      <c r="BR73" s="1277"/>
      <c r="BS73" s="1277"/>
      <c r="BT73" s="1277"/>
      <c r="BU73" s="1277"/>
      <c r="BV73" s="1277"/>
      <c r="BW73" s="1277"/>
      <c r="BX73" s="1277">
        <v>82.3</v>
      </c>
      <c r="BY73" s="1277"/>
      <c r="BZ73" s="1277"/>
      <c r="CA73" s="1277"/>
      <c r="CB73" s="1277"/>
      <c r="CC73" s="1277"/>
      <c r="CD73" s="1277"/>
      <c r="CE73" s="1277"/>
      <c r="CF73" s="1277">
        <v>72.3</v>
      </c>
      <c r="CG73" s="1277"/>
      <c r="CH73" s="1277"/>
      <c r="CI73" s="1277"/>
      <c r="CJ73" s="1277"/>
      <c r="CK73" s="1277"/>
      <c r="CL73" s="1277"/>
      <c r="CM73" s="1277"/>
      <c r="CN73" s="1277">
        <v>73.7</v>
      </c>
      <c r="CO73" s="1277"/>
      <c r="CP73" s="1277"/>
      <c r="CQ73" s="1277"/>
      <c r="CR73" s="1277"/>
      <c r="CS73" s="1277"/>
      <c r="CT73" s="1277"/>
      <c r="CU73" s="1277"/>
      <c r="CV73" s="1277">
        <v>66</v>
      </c>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618</v>
      </c>
      <c r="BC75" s="1275"/>
      <c r="BD75" s="1275"/>
      <c r="BE75" s="1275"/>
      <c r="BF75" s="1275"/>
      <c r="BG75" s="1275"/>
      <c r="BH75" s="1275"/>
      <c r="BI75" s="1275"/>
      <c r="BJ75" s="1275"/>
      <c r="BK75" s="1275"/>
      <c r="BL75" s="1275"/>
      <c r="BM75" s="1275"/>
      <c r="BN75" s="1275"/>
      <c r="BO75" s="1275"/>
      <c r="BP75" s="1277">
        <v>9.1</v>
      </c>
      <c r="BQ75" s="1277"/>
      <c r="BR75" s="1277"/>
      <c r="BS75" s="1277"/>
      <c r="BT75" s="1277"/>
      <c r="BU75" s="1277"/>
      <c r="BV75" s="1277"/>
      <c r="BW75" s="1277"/>
      <c r="BX75" s="1277">
        <v>7.4</v>
      </c>
      <c r="BY75" s="1277"/>
      <c r="BZ75" s="1277"/>
      <c r="CA75" s="1277"/>
      <c r="CB75" s="1277"/>
      <c r="CC75" s="1277"/>
      <c r="CD75" s="1277"/>
      <c r="CE75" s="1277"/>
      <c r="CF75" s="1277">
        <v>5.9</v>
      </c>
      <c r="CG75" s="1277"/>
      <c r="CH75" s="1277"/>
      <c r="CI75" s="1277"/>
      <c r="CJ75" s="1277"/>
      <c r="CK75" s="1277"/>
      <c r="CL75" s="1277"/>
      <c r="CM75" s="1277"/>
      <c r="CN75" s="1277">
        <v>6.1</v>
      </c>
      <c r="CO75" s="1277"/>
      <c r="CP75" s="1277"/>
      <c r="CQ75" s="1277"/>
      <c r="CR75" s="1277"/>
      <c r="CS75" s="1277"/>
      <c r="CT75" s="1277"/>
      <c r="CU75" s="1277"/>
      <c r="CV75" s="1277">
        <v>6.6</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615</v>
      </c>
      <c r="AO77" s="1271"/>
      <c r="AP77" s="1271"/>
      <c r="AQ77" s="1271"/>
      <c r="AR77" s="1271"/>
      <c r="AS77" s="1271"/>
      <c r="AT77" s="1271"/>
      <c r="AU77" s="1271"/>
      <c r="AV77" s="1271"/>
      <c r="AW77" s="1271"/>
      <c r="AX77" s="1271"/>
      <c r="AY77" s="1271"/>
      <c r="AZ77" s="1271"/>
      <c r="BA77" s="1271"/>
      <c r="BB77" s="1275" t="s">
        <v>613</v>
      </c>
      <c r="BC77" s="1275"/>
      <c r="BD77" s="1275"/>
      <c r="BE77" s="1275"/>
      <c r="BF77" s="1275"/>
      <c r="BG77" s="1275"/>
      <c r="BH77" s="1275"/>
      <c r="BI77" s="1275"/>
      <c r="BJ77" s="1275"/>
      <c r="BK77" s="1275"/>
      <c r="BL77" s="1275"/>
      <c r="BM77" s="1275"/>
      <c r="BN77" s="1275"/>
      <c r="BO77" s="1275"/>
      <c r="BP77" s="1277">
        <v>32.6</v>
      </c>
      <c r="BQ77" s="1277"/>
      <c r="BR77" s="1277"/>
      <c r="BS77" s="1277"/>
      <c r="BT77" s="1277"/>
      <c r="BU77" s="1277"/>
      <c r="BV77" s="1277"/>
      <c r="BW77" s="1277"/>
      <c r="BX77" s="1277">
        <v>30.5</v>
      </c>
      <c r="BY77" s="1277"/>
      <c r="BZ77" s="1277"/>
      <c r="CA77" s="1277"/>
      <c r="CB77" s="1277"/>
      <c r="CC77" s="1277"/>
      <c r="CD77" s="1277"/>
      <c r="CE77" s="1277"/>
      <c r="CF77" s="1277">
        <v>25.4</v>
      </c>
      <c r="CG77" s="1277"/>
      <c r="CH77" s="1277"/>
      <c r="CI77" s="1277"/>
      <c r="CJ77" s="1277"/>
      <c r="CK77" s="1277"/>
      <c r="CL77" s="1277"/>
      <c r="CM77" s="1277"/>
      <c r="CN77" s="1277">
        <v>16.600000000000001</v>
      </c>
      <c r="CO77" s="1277"/>
      <c r="CP77" s="1277"/>
      <c r="CQ77" s="1277"/>
      <c r="CR77" s="1277"/>
      <c r="CS77" s="1277"/>
      <c r="CT77" s="1277"/>
      <c r="CU77" s="1277"/>
      <c r="CV77" s="1277">
        <v>17.399999999999999</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619</v>
      </c>
      <c r="BC79" s="1275"/>
      <c r="BD79" s="1275"/>
      <c r="BE79" s="1275"/>
      <c r="BF79" s="1275"/>
      <c r="BG79" s="1275"/>
      <c r="BH79" s="1275"/>
      <c r="BI79" s="1275"/>
      <c r="BJ79" s="1275"/>
      <c r="BK79" s="1275"/>
      <c r="BL79" s="1275"/>
      <c r="BM79" s="1275"/>
      <c r="BN79" s="1275"/>
      <c r="BO79" s="1275"/>
      <c r="BP79" s="1277">
        <v>5.9</v>
      </c>
      <c r="BQ79" s="1277"/>
      <c r="BR79" s="1277"/>
      <c r="BS79" s="1277"/>
      <c r="BT79" s="1277"/>
      <c r="BU79" s="1277"/>
      <c r="BV79" s="1277"/>
      <c r="BW79" s="1277"/>
      <c r="BX79" s="1277">
        <v>5.2</v>
      </c>
      <c r="BY79" s="1277"/>
      <c r="BZ79" s="1277"/>
      <c r="CA79" s="1277"/>
      <c r="CB79" s="1277"/>
      <c r="CC79" s="1277"/>
      <c r="CD79" s="1277"/>
      <c r="CE79" s="1277"/>
      <c r="CF79" s="1277">
        <v>4.8</v>
      </c>
      <c r="CG79" s="1277"/>
      <c r="CH79" s="1277"/>
      <c r="CI79" s="1277"/>
      <c r="CJ79" s="1277"/>
      <c r="CK79" s="1277"/>
      <c r="CL79" s="1277"/>
      <c r="CM79" s="1277"/>
      <c r="CN79" s="1277">
        <v>3.6</v>
      </c>
      <c r="CO79" s="1277"/>
      <c r="CP79" s="1277"/>
      <c r="CQ79" s="1277"/>
      <c r="CR79" s="1277"/>
      <c r="CS79" s="1277"/>
      <c r="CT79" s="1277"/>
      <c r="CU79" s="1277"/>
      <c r="CV79" s="1277">
        <v>3.6</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N0x0Ew3V5tZZ4QUNxY4HxSnrpJ+WCSvf57dn2rzVHFOrNy5HpeZ15XinsOjDMaZzYXdlOCRXyO+6w5qoacT6Q==" saltValue="rn38S1lKirlirQDR2AjOR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620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2OVlV52ZoMNlqkvd+dUKCeeASie0EGj2G/3slVoXeTOdmTGEBlmvUOO3nVwa3e8UrKWYnQPCPzy3NxK+df9Ogw==" saltValue="61gsoBMDXSAG/QzCxUayy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621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a+RWGxtAPDjiSoVQzfPJIQ1t9H4P5efGTgGAUpUFKLIsvQoLFFZlaDKV8gwgwUNo2BiGqTVuP//p4w6VaVQSQ==" saltValue="ekwE4S5rOQnwsTZ6Ybn+S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544</v>
      </c>
      <c r="G2" s="136"/>
      <c r="H2" s="137"/>
    </row>
    <row r="3" spans="1:8" x14ac:dyDescent="0.15">
      <c r="A3" s="133" t="s">
        <v>537</v>
      </c>
      <c r="B3" s="138"/>
      <c r="C3" s="139"/>
      <c r="D3" s="140">
        <v>46658</v>
      </c>
      <c r="E3" s="141"/>
      <c r="F3" s="142">
        <v>43141</v>
      </c>
      <c r="G3" s="143"/>
      <c r="H3" s="144"/>
    </row>
    <row r="4" spans="1:8" x14ac:dyDescent="0.15">
      <c r="A4" s="145"/>
      <c r="B4" s="146"/>
      <c r="C4" s="147"/>
      <c r="D4" s="148">
        <v>25006</v>
      </c>
      <c r="E4" s="149"/>
      <c r="F4" s="150">
        <v>21887</v>
      </c>
      <c r="G4" s="151"/>
      <c r="H4" s="152"/>
    </row>
    <row r="5" spans="1:8" x14ac:dyDescent="0.15">
      <c r="A5" s="133" t="s">
        <v>539</v>
      </c>
      <c r="B5" s="138"/>
      <c r="C5" s="139"/>
      <c r="D5" s="140">
        <v>47154</v>
      </c>
      <c r="E5" s="141"/>
      <c r="F5" s="142">
        <v>45117</v>
      </c>
      <c r="G5" s="143"/>
      <c r="H5" s="144"/>
    </row>
    <row r="6" spans="1:8" x14ac:dyDescent="0.15">
      <c r="A6" s="145"/>
      <c r="B6" s="146"/>
      <c r="C6" s="147"/>
      <c r="D6" s="148">
        <v>33727</v>
      </c>
      <c r="E6" s="149"/>
      <c r="F6" s="150">
        <v>25589</v>
      </c>
      <c r="G6" s="151"/>
      <c r="H6" s="152"/>
    </row>
    <row r="7" spans="1:8" x14ac:dyDescent="0.15">
      <c r="A7" s="133" t="s">
        <v>540</v>
      </c>
      <c r="B7" s="138"/>
      <c r="C7" s="139"/>
      <c r="D7" s="140">
        <v>62879</v>
      </c>
      <c r="E7" s="141"/>
      <c r="F7" s="142">
        <v>39951</v>
      </c>
      <c r="G7" s="143"/>
      <c r="H7" s="144"/>
    </row>
    <row r="8" spans="1:8" x14ac:dyDescent="0.15">
      <c r="A8" s="145"/>
      <c r="B8" s="146"/>
      <c r="C8" s="147"/>
      <c r="D8" s="148">
        <v>41368</v>
      </c>
      <c r="E8" s="149"/>
      <c r="F8" s="150">
        <v>22555</v>
      </c>
      <c r="G8" s="151"/>
      <c r="H8" s="152"/>
    </row>
    <row r="9" spans="1:8" x14ac:dyDescent="0.15">
      <c r="A9" s="133" t="s">
        <v>541</v>
      </c>
      <c r="B9" s="138"/>
      <c r="C9" s="139"/>
      <c r="D9" s="140">
        <v>72920</v>
      </c>
      <c r="E9" s="141"/>
      <c r="F9" s="142">
        <v>39893</v>
      </c>
      <c r="G9" s="143"/>
      <c r="H9" s="144"/>
    </row>
    <row r="10" spans="1:8" x14ac:dyDescent="0.15">
      <c r="A10" s="145"/>
      <c r="B10" s="146"/>
      <c r="C10" s="147"/>
      <c r="D10" s="148">
        <v>38828</v>
      </c>
      <c r="E10" s="149"/>
      <c r="F10" s="150">
        <v>26170</v>
      </c>
      <c r="G10" s="151"/>
      <c r="H10" s="152"/>
    </row>
    <row r="11" spans="1:8" x14ac:dyDescent="0.15">
      <c r="A11" s="133" t="s">
        <v>542</v>
      </c>
      <c r="B11" s="138"/>
      <c r="C11" s="139"/>
      <c r="D11" s="140">
        <v>63965</v>
      </c>
      <c r="E11" s="141"/>
      <c r="F11" s="142">
        <v>41080</v>
      </c>
      <c r="G11" s="143"/>
      <c r="H11" s="144"/>
    </row>
    <row r="12" spans="1:8" x14ac:dyDescent="0.15">
      <c r="A12" s="145"/>
      <c r="B12" s="146"/>
      <c r="C12" s="153"/>
      <c r="D12" s="148">
        <v>32630</v>
      </c>
      <c r="E12" s="149"/>
      <c r="F12" s="150">
        <v>27265</v>
      </c>
      <c r="G12" s="151"/>
      <c r="H12" s="152"/>
    </row>
    <row r="13" spans="1:8" x14ac:dyDescent="0.15">
      <c r="A13" s="133"/>
      <c r="B13" s="138"/>
      <c r="C13" s="154"/>
      <c r="D13" s="155">
        <v>58715</v>
      </c>
      <c r="E13" s="156"/>
      <c r="F13" s="157">
        <v>41836</v>
      </c>
      <c r="G13" s="158"/>
      <c r="H13" s="144"/>
    </row>
    <row r="14" spans="1:8" x14ac:dyDescent="0.15">
      <c r="A14" s="145"/>
      <c r="B14" s="146"/>
      <c r="C14" s="147"/>
      <c r="D14" s="148">
        <v>34312</v>
      </c>
      <c r="E14" s="149"/>
      <c r="F14" s="150">
        <v>24693</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3.62</v>
      </c>
      <c r="C19" s="159">
        <f>ROUND(VALUE(SUBSTITUTE(実質収支比率等に係る経年分析!G$48,"▲","-")),2)</f>
        <v>4.42</v>
      </c>
      <c r="D19" s="159">
        <f>ROUND(VALUE(SUBSTITUTE(実質収支比率等に係る経年分析!H$48,"▲","-")),2)</f>
        <v>3.32</v>
      </c>
      <c r="E19" s="159">
        <f>ROUND(VALUE(SUBSTITUTE(実質収支比率等に係る経年分析!I$48,"▲","-")),2)</f>
        <v>3.04</v>
      </c>
      <c r="F19" s="159">
        <f>ROUND(VALUE(SUBSTITUTE(実質収支比率等に係る経年分析!J$48,"▲","-")),2)</f>
        <v>3.94</v>
      </c>
    </row>
    <row r="20" spans="1:11" x14ac:dyDescent="0.15">
      <c r="A20" s="159" t="s">
        <v>49</v>
      </c>
      <c r="B20" s="159">
        <f>ROUND(VALUE(SUBSTITUTE(実質収支比率等に係る経年分析!F$47,"▲","-")),2)</f>
        <v>5.67</v>
      </c>
      <c r="C20" s="159">
        <f>ROUND(VALUE(SUBSTITUTE(実質収支比率等に係る経年分析!G$47,"▲","-")),2)</f>
        <v>6.68</v>
      </c>
      <c r="D20" s="159">
        <f>ROUND(VALUE(SUBSTITUTE(実質収支比率等に係る経年分析!H$47,"▲","-")),2)</f>
        <v>7.58</v>
      </c>
      <c r="E20" s="159">
        <f>ROUND(VALUE(SUBSTITUTE(実質収支比率等に係る経年分析!I$47,"▲","-")),2)</f>
        <v>8.17</v>
      </c>
      <c r="F20" s="159">
        <f>ROUND(VALUE(SUBSTITUTE(実質収支比率等に係る経年分析!J$47,"▲","-")),2)</f>
        <v>9.31</v>
      </c>
    </row>
    <row r="21" spans="1:11" x14ac:dyDescent="0.15">
      <c r="A21" s="159" t="s">
        <v>50</v>
      </c>
      <c r="B21" s="159">
        <f>IF(ISNUMBER(VALUE(SUBSTITUTE(実質収支比率等に係る経年分析!F$49,"▲","-"))),ROUND(VALUE(SUBSTITUTE(実質収支比率等に係る経年分析!F$49,"▲","-")),2),NA())</f>
        <v>3.65</v>
      </c>
      <c r="C21" s="159">
        <f>IF(ISNUMBER(VALUE(SUBSTITUTE(実質収支比率等に係る経年分析!G$49,"▲","-"))),ROUND(VALUE(SUBSTITUTE(実質収支比率等に係る経年分析!G$49,"▲","-")),2),NA())</f>
        <v>1.74</v>
      </c>
      <c r="D21" s="159">
        <f>IF(ISNUMBER(VALUE(SUBSTITUTE(実質収支比率等に係る経年分析!H$49,"▲","-"))),ROUND(VALUE(SUBSTITUTE(実質収支比率等に係る経年分析!H$49,"▲","-")),2),NA())</f>
        <v>-0.02</v>
      </c>
      <c r="E21" s="159">
        <f>IF(ISNUMBER(VALUE(SUBSTITUTE(実質収支比率等に係る経年分析!I$49,"▲","-"))),ROUND(VALUE(SUBSTITUTE(実質収支比率等に係る経年分析!I$49,"▲","-")),2),NA())</f>
        <v>0.28999999999999998</v>
      </c>
      <c r="F21" s="159">
        <f>IF(ISNUMBER(VALUE(SUBSTITUTE(実質収支比率等に係る経年分析!J$49,"▲","-"))),ROUND(VALUE(SUBSTITUTE(実質収支比率等に係る経年分析!J$49,"▲","-")),2),NA())</f>
        <v>2.02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3.85</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5.56</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0.15</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0.15</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0.15</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0.16</v>
      </c>
    </row>
    <row r="30" spans="1:11" x14ac:dyDescent="0.15">
      <c r="A30" s="160" t="str">
        <f>IF(連結実質赤字比率に係る赤字・黒字の構成分析!C$40="",NA(),連結実質赤字比率に係る赤字・黒字の構成分析!C$40)</f>
        <v>介護保険事業特別会計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0.41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0.39</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0.47</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0.54</v>
      </c>
    </row>
    <row r="31" spans="1:11" x14ac:dyDescent="0.15">
      <c r="A31" s="160" t="str">
        <f>IF(連結実質赤字比率に係る赤字・黒字の構成分析!C$39="",NA(),連結実質赤字比率に係る赤字・黒字の構成分析!C$39)</f>
        <v>国民健康保険事業特別会計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0.37</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1.1299999999999999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1.32</v>
      </c>
    </row>
    <row r="32" spans="1:11" x14ac:dyDescent="0.15">
      <c r="A32" s="160" t="str">
        <f>IF(連結実質赤字比率に係る赤字・黒字の構成分析!C$38="",NA(),連結実質赤字比率に係る赤字・黒字の構成分析!C$38)</f>
        <v>公設地方卸売市場事業会計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1.1499999999999999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1.23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1.22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1.29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1.36</v>
      </c>
    </row>
    <row r="33" spans="1:16" x14ac:dyDescent="0.15">
      <c r="A33" s="160" t="str">
        <f>IF(連結実質赤字比率に係る赤字・黒字の構成分析!C$37="",NA(),連結実質赤字比率に係る赤字・黒字の構成分析!C$37)</f>
        <v>下水道事業会計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1.95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2.0699999999999998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2.2599999999999998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2.84</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3.61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4.42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3.31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3.04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3.93</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3.77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4.24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4.33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4.54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4.24</v>
      </c>
    </row>
    <row r="36" spans="1:16" x14ac:dyDescent="0.15">
      <c r="A36" s="160" t="str">
        <f>IF(連結実質赤字比率に係る赤字・黒字の構成分析!C$34="",NA(),連結実質赤字比率に係る赤字・黒字の構成分析!C$34)</f>
        <v>市立病院事業会計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0.69</v>
      </c>
      <c r="D36" s="160">
        <f>IF(ROUND(VALUE(SUBSTITUTE(連結実質赤字比率に係る赤字・黒字の構成分析!G$34,"▲", "-")), 2) &lt; 0, ABS(ROUND(VALUE(SUBSTITUTE(連結実質赤字比率に係る赤字・黒字の構成分析!G$34,"▲", "-")), 2)), NA())</f>
        <v>0.28000000000000003</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0.89</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1.03</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2.17</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8191</v>
      </c>
      <c r="E42" s="161"/>
      <c r="F42" s="161"/>
      <c r="G42" s="161">
        <f>'実質公債費比率（分子）の構造'!L$52</f>
        <v>8209</v>
      </c>
      <c r="H42" s="161"/>
      <c r="I42" s="161"/>
      <c r="J42" s="161">
        <f>'実質公債費比率（分子）の構造'!M$52</f>
        <v>7804</v>
      </c>
      <c r="K42" s="161"/>
      <c r="L42" s="161"/>
      <c r="M42" s="161">
        <f>'実質公債費比率（分子）の構造'!N$52</f>
        <v>7770</v>
      </c>
      <c r="N42" s="161"/>
      <c r="O42" s="161"/>
      <c r="P42" s="161">
        <f>'実質公債費比率（分子）の構造'!O$52</f>
        <v>7534</v>
      </c>
    </row>
    <row r="43" spans="1:16" x14ac:dyDescent="0.15">
      <c r="A43" s="161" t="s">
        <v>58</v>
      </c>
      <c r="B43" s="161" t="str">
        <f>'実質公債費比率（分子）の構造'!K$51</f>
        <v>-</v>
      </c>
      <c r="C43" s="161"/>
      <c r="D43" s="161"/>
      <c r="E43" s="161" t="str">
        <f>'実質公債費比率（分子）の構造'!L$51</f>
        <v>-</v>
      </c>
      <c r="F43" s="161"/>
      <c r="G43" s="161"/>
      <c r="H43" s="161">
        <f>'実質公債費比率（分子）の構造'!M$51</f>
        <v>1</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152</v>
      </c>
      <c r="C44" s="161"/>
      <c r="D44" s="161"/>
      <c r="E44" s="161">
        <f>'実質公債費比率（分子）の構造'!L$50</f>
        <v>149</v>
      </c>
      <c r="F44" s="161"/>
      <c r="G44" s="161"/>
      <c r="H44" s="161">
        <f>'実質公債費比率（分子）の構造'!M$50</f>
        <v>168</v>
      </c>
      <c r="I44" s="161"/>
      <c r="J44" s="161"/>
      <c r="K44" s="161">
        <f>'実質公債費比率（分子）の構造'!N$50</f>
        <v>159</v>
      </c>
      <c r="L44" s="161"/>
      <c r="M44" s="161"/>
      <c r="N44" s="161">
        <f>'実質公債費比率（分子）の構造'!O$50</f>
        <v>153</v>
      </c>
      <c r="O44" s="161"/>
      <c r="P44" s="161"/>
    </row>
    <row r="45" spans="1:16" x14ac:dyDescent="0.15">
      <c r="A45" s="161" t="s">
        <v>60</v>
      </c>
      <c r="B45" s="161">
        <f>'実質公債費比率（分子）の構造'!K$49</f>
        <v>931</v>
      </c>
      <c r="C45" s="161"/>
      <c r="D45" s="161"/>
      <c r="E45" s="161">
        <f>'実質公債費比率（分子）の構造'!L$49</f>
        <v>881</v>
      </c>
      <c r="F45" s="161"/>
      <c r="G45" s="161"/>
      <c r="H45" s="161">
        <f>'実質公債費比率（分子）の構造'!M$49</f>
        <v>783</v>
      </c>
      <c r="I45" s="161"/>
      <c r="J45" s="161"/>
      <c r="K45" s="161">
        <f>'実質公債費比率（分子）の構造'!N$49</f>
        <v>697</v>
      </c>
      <c r="L45" s="161"/>
      <c r="M45" s="161"/>
      <c r="N45" s="161">
        <f>'実質公債費比率（分子）の構造'!O$49</f>
        <v>643</v>
      </c>
      <c r="O45" s="161"/>
      <c r="P45" s="161"/>
    </row>
    <row r="46" spans="1:16" x14ac:dyDescent="0.15">
      <c r="A46" s="161" t="s">
        <v>61</v>
      </c>
      <c r="B46" s="161">
        <f>'実質公債費比率（分子）の構造'!K$48</f>
        <v>1593</v>
      </c>
      <c r="C46" s="161"/>
      <c r="D46" s="161"/>
      <c r="E46" s="161">
        <f>'実質公債費比率（分子）の構造'!L$48</f>
        <v>1592</v>
      </c>
      <c r="F46" s="161"/>
      <c r="G46" s="161"/>
      <c r="H46" s="161">
        <f>'実質公債費比率（分子）の構造'!M$48</f>
        <v>1783</v>
      </c>
      <c r="I46" s="161"/>
      <c r="J46" s="161"/>
      <c r="K46" s="161">
        <f>'実質公債費比率（分子）の構造'!N$48</f>
        <v>1793</v>
      </c>
      <c r="L46" s="161"/>
      <c r="M46" s="161"/>
      <c r="N46" s="161">
        <f>'実質公債費比率（分子）の構造'!O$48</f>
        <v>1727</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7716</v>
      </c>
      <c r="C49" s="161"/>
      <c r="D49" s="161"/>
      <c r="E49" s="161">
        <f>'実質公債費比率（分子）の構造'!L$45</f>
        <v>7430</v>
      </c>
      <c r="F49" s="161"/>
      <c r="G49" s="161"/>
      <c r="H49" s="161">
        <f>'実質公債費比率（分子）の構造'!M$45</f>
        <v>7003</v>
      </c>
      <c r="I49" s="161"/>
      <c r="J49" s="161"/>
      <c r="K49" s="161">
        <f>'実質公債費比率（分子）の構造'!N$45</f>
        <v>7510</v>
      </c>
      <c r="L49" s="161"/>
      <c r="M49" s="161"/>
      <c r="N49" s="161">
        <f>'実質公債費比率（分子）の構造'!O$45</f>
        <v>7430</v>
      </c>
      <c r="O49" s="161"/>
      <c r="P49" s="161"/>
    </row>
    <row r="50" spans="1:16" x14ac:dyDescent="0.15">
      <c r="A50" s="161" t="s">
        <v>65</v>
      </c>
      <c r="B50" s="161" t="e">
        <f>NA()</f>
        <v>#N/A</v>
      </c>
      <c r="C50" s="161">
        <f>IF(ISNUMBER('実質公債費比率（分子）の構造'!K$53),'実質公債費比率（分子）の構造'!K$53,NA())</f>
        <v>2201</v>
      </c>
      <c r="D50" s="161" t="e">
        <f>NA()</f>
        <v>#N/A</v>
      </c>
      <c r="E50" s="161" t="e">
        <f>NA()</f>
        <v>#N/A</v>
      </c>
      <c r="F50" s="161">
        <f>IF(ISNUMBER('実質公債費比率（分子）の構造'!L$53),'実質公債費比率（分子）の構造'!L$53,NA())</f>
        <v>1843</v>
      </c>
      <c r="G50" s="161" t="e">
        <f>NA()</f>
        <v>#N/A</v>
      </c>
      <c r="H50" s="161" t="e">
        <f>NA()</f>
        <v>#N/A</v>
      </c>
      <c r="I50" s="161">
        <f>IF(ISNUMBER('実質公債費比率（分子）の構造'!M$53),'実質公債費比率（分子）の構造'!M$53,NA())</f>
        <v>1934</v>
      </c>
      <c r="J50" s="161" t="e">
        <f>NA()</f>
        <v>#N/A</v>
      </c>
      <c r="K50" s="161" t="e">
        <f>NA()</f>
        <v>#N/A</v>
      </c>
      <c r="L50" s="161">
        <f>IF(ISNUMBER('実質公債費比率（分子）の構造'!N$53),'実質公債費比率（分子）の構造'!N$53,NA())</f>
        <v>2389</v>
      </c>
      <c r="M50" s="161" t="e">
        <f>NA()</f>
        <v>#N/A</v>
      </c>
      <c r="N50" s="161" t="e">
        <f>NA()</f>
        <v>#N/A</v>
      </c>
      <c r="O50" s="161">
        <f>IF(ISNUMBER('実質公債費比率（分子）の構造'!O$53),'実質公債費比率（分子）の構造'!O$53,NA())</f>
        <v>2419</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62394</v>
      </c>
      <c r="E56" s="160"/>
      <c r="F56" s="160"/>
      <c r="G56" s="160">
        <f>'将来負担比率（分子）の構造'!J$52</f>
        <v>62077</v>
      </c>
      <c r="H56" s="160"/>
      <c r="I56" s="160"/>
      <c r="J56" s="160">
        <f>'将来負担比率（分子）の構造'!K$52</f>
        <v>61981</v>
      </c>
      <c r="K56" s="160"/>
      <c r="L56" s="160"/>
      <c r="M56" s="160">
        <f>'将来負担比率（分子）の構造'!L$52</f>
        <v>61865</v>
      </c>
      <c r="N56" s="160"/>
      <c r="O56" s="160"/>
      <c r="P56" s="160">
        <f>'将来負担比率（分子）の構造'!M$52</f>
        <v>62264</v>
      </c>
    </row>
    <row r="57" spans="1:16" x14ac:dyDescent="0.15">
      <c r="A57" s="160" t="s">
        <v>36</v>
      </c>
      <c r="B57" s="160"/>
      <c r="C57" s="160"/>
      <c r="D57" s="160">
        <f>'将来負担比率（分子）の構造'!I$51</f>
        <v>19605</v>
      </c>
      <c r="E57" s="160"/>
      <c r="F57" s="160"/>
      <c r="G57" s="160">
        <f>'将来負担比率（分子）の構造'!J$51</f>
        <v>19093</v>
      </c>
      <c r="H57" s="160"/>
      <c r="I57" s="160"/>
      <c r="J57" s="160">
        <f>'将来負担比率（分子）の構造'!K$51</f>
        <v>20294</v>
      </c>
      <c r="K57" s="160"/>
      <c r="L57" s="160"/>
      <c r="M57" s="160">
        <f>'将来負担比率（分子）の構造'!L$51</f>
        <v>20821</v>
      </c>
      <c r="N57" s="160"/>
      <c r="O57" s="160"/>
      <c r="P57" s="160">
        <f>'将来負担比率（分子）の構造'!M$51</f>
        <v>21593</v>
      </c>
    </row>
    <row r="58" spans="1:16" x14ac:dyDescent="0.15">
      <c r="A58" s="160" t="s">
        <v>35</v>
      </c>
      <c r="B58" s="160"/>
      <c r="C58" s="160"/>
      <c r="D58" s="160">
        <f>'将来負担比率（分子）の構造'!I$50</f>
        <v>5783</v>
      </c>
      <c r="E58" s="160"/>
      <c r="F58" s="160"/>
      <c r="G58" s="160">
        <f>'将来負担比率（分子）の構造'!J$50</f>
        <v>6599</v>
      </c>
      <c r="H58" s="160"/>
      <c r="I58" s="160"/>
      <c r="J58" s="160">
        <f>'将来負担比率（分子）の構造'!K$50</f>
        <v>8929</v>
      </c>
      <c r="K58" s="160"/>
      <c r="L58" s="160"/>
      <c r="M58" s="160">
        <f>'将来負担比率（分子）の構造'!L$50</f>
        <v>9038</v>
      </c>
      <c r="N58" s="160"/>
      <c r="O58" s="160"/>
      <c r="P58" s="160">
        <f>'将来負担比率（分子）の構造'!M$50</f>
        <v>10288</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4103</v>
      </c>
      <c r="C61" s="160"/>
      <c r="D61" s="160"/>
      <c r="E61" s="160">
        <f>'将来負担比率（分子）の構造'!J$46</f>
        <v>3604</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8784</v>
      </c>
      <c r="C62" s="160"/>
      <c r="D62" s="160"/>
      <c r="E62" s="160">
        <f>'将来負担比率（分子）の構造'!J$45</f>
        <v>7420</v>
      </c>
      <c r="F62" s="160"/>
      <c r="G62" s="160"/>
      <c r="H62" s="160">
        <f>'将来負担比率（分子）の構造'!K$45</f>
        <v>6897</v>
      </c>
      <c r="I62" s="160"/>
      <c r="J62" s="160"/>
      <c r="K62" s="160">
        <f>'将来負担比率（分子）の構造'!L$45</f>
        <v>6796</v>
      </c>
      <c r="L62" s="160"/>
      <c r="M62" s="160"/>
      <c r="N62" s="160">
        <f>'将来負担比率（分子）の構造'!M$45</f>
        <v>6540</v>
      </c>
      <c r="O62" s="160"/>
      <c r="P62" s="160"/>
    </row>
    <row r="63" spans="1:16" x14ac:dyDescent="0.15">
      <c r="A63" s="160" t="s">
        <v>28</v>
      </c>
      <c r="B63" s="160">
        <f>'将来負担比率（分子）の構造'!I$44</f>
        <v>7351</v>
      </c>
      <c r="C63" s="160"/>
      <c r="D63" s="160"/>
      <c r="E63" s="160">
        <f>'将来負担比率（分子）の構造'!J$44</f>
        <v>7162</v>
      </c>
      <c r="F63" s="160"/>
      <c r="G63" s="160"/>
      <c r="H63" s="160">
        <f>'将来負担比率（分子）の構造'!K$44</f>
        <v>6797</v>
      </c>
      <c r="I63" s="160"/>
      <c r="J63" s="160"/>
      <c r="K63" s="160">
        <f>'将来負担比率（分子）の構造'!L$44</f>
        <v>6045</v>
      </c>
      <c r="L63" s="160"/>
      <c r="M63" s="160"/>
      <c r="N63" s="160">
        <f>'将来負担比率（分子）の構造'!M$44</f>
        <v>5607</v>
      </c>
      <c r="O63" s="160"/>
      <c r="P63" s="160"/>
    </row>
    <row r="64" spans="1:16" x14ac:dyDescent="0.15">
      <c r="A64" s="160" t="s">
        <v>27</v>
      </c>
      <c r="B64" s="160">
        <f>'将来負担比率（分子）の構造'!I$43</f>
        <v>22736</v>
      </c>
      <c r="C64" s="160"/>
      <c r="D64" s="160"/>
      <c r="E64" s="160">
        <f>'将来負担比率（分子）の構造'!J$43</f>
        <v>21254</v>
      </c>
      <c r="F64" s="160"/>
      <c r="G64" s="160"/>
      <c r="H64" s="160">
        <f>'将来負担比率（分子）の構造'!K$43</f>
        <v>20863</v>
      </c>
      <c r="I64" s="160"/>
      <c r="J64" s="160"/>
      <c r="K64" s="160">
        <f>'将来負担比率（分子）の構造'!L$43</f>
        <v>20304</v>
      </c>
      <c r="L64" s="160"/>
      <c r="M64" s="160"/>
      <c r="N64" s="160">
        <f>'将来負担比率（分子）の構造'!M$43</f>
        <v>20281</v>
      </c>
      <c r="O64" s="160"/>
      <c r="P64" s="160"/>
    </row>
    <row r="65" spans="1:16" x14ac:dyDescent="0.15">
      <c r="A65" s="160" t="s">
        <v>26</v>
      </c>
      <c r="B65" s="160">
        <f>'将来負担比率（分子）の構造'!I$42</f>
        <v>2035</v>
      </c>
      <c r="C65" s="160"/>
      <c r="D65" s="160"/>
      <c r="E65" s="160">
        <f>'将来負担比率（分子）の構造'!J$42</f>
        <v>1948</v>
      </c>
      <c r="F65" s="160"/>
      <c r="G65" s="160"/>
      <c r="H65" s="160">
        <f>'将来負担比率（分子）の構造'!K$42</f>
        <v>1763</v>
      </c>
      <c r="I65" s="160"/>
      <c r="J65" s="160"/>
      <c r="K65" s="160">
        <f>'将来負担比率（分子）の構造'!L$42</f>
        <v>1628</v>
      </c>
      <c r="L65" s="160"/>
      <c r="M65" s="160"/>
      <c r="N65" s="160">
        <f>'将来負担比率（分子）の構造'!M$42</f>
        <v>1498</v>
      </c>
      <c r="O65" s="160"/>
      <c r="P65" s="160"/>
    </row>
    <row r="66" spans="1:16" x14ac:dyDescent="0.15">
      <c r="A66" s="160" t="s">
        <v>25</v>
      </c>
      <c r="B66" s="160">
        <f>'将来負担比率（分子）の構造'!I$41</f>
        <v>73225</v>
      </c>
      <c r="C66" s="160"/>
      <c r="D66" s="160"/>
      <c r="E66" s="160">
        <f>'将来負担比率（分子）の構造'!J$41</f>
        <v>73563</v>
      </c>
      <c r="F66" s="160"/>
      <c r="G66" s="160"/>
      <c r="H66" s="160">
        <f>'将来負担比率（分子）の構造'!K$41</f>
        <v>79352</v>
      </c>
      <c r="I66" s="160"/>
      <c r="J66" s="160"/>
      <c r="K66" s="160">
        <f>'将来負担比率（分子）の構造'!L$41</f>
        <v>81870</v>
      </c>
      <c r="L66" s="160"/>
      <c r="M66" s="160"/>
      <c r="N66" s="160">
        <f>'将来負担比率（分子）の構造'!M$41</f>
        <v>82579</v>
      </c>
      <c r="O66" s="160"/>
      <c r="P66" s="160"/>
    </row>
    <row r="67" spans="1:16" x14ac:dyDescent="0.15">
      <c r="A67" s="160" t="s">
        <v>69</v>
      </c>
      <c r="B67" s="160" t="e">
        <f>NA()</f>
        <v>#N/A</v>
      </c>
      <c r="C67" s="160">
        <f>IF(ISNUMBER('将来負担比率（分子）の構造'!I$53), IF('将来負担比率（分子）の構造'!I$53 &lt; 0, 0, '将来負担比率（分子）の構造'!I$53), NA())</f>
        <v>30452</v>
      </c>
      <c r="D67" s="160" t="e">
        <f>NA()</f>
        <v>#N/A</v>
      </c>
      <c r="E67" s="160" t="e">
        <f>NA()</f>
        <v>#N/A</v>
      </c>
      <c r="F67" s="160">
        <f>IF(ISNUMBER('将来負担比率（分子）の構造'!J$53), IF('将来負担比率（分子）の構造'!J$53 &lt; 0, 0, '将来負担比率（分子）の構造'!J$53), NA())</f>
        <v>27182</v>
      </c>
      <c r="G67" s="160" t="e">
        <f>NA()</f>
        <v>#N/A</v>
      </c>
      <c r="H67" s="160" t="e">
        <f>NA()</f>
        <v>#N/A</v>
      </c>
      <c r="I67" s="160">
        <f>IF(ISNUMBER('将来負担比率（分子）の構造'!K$53), IF('将来負担比率（分子）の構造'!K$53 &lt; 0, 0, '将来負担比率（分子）の構造'!K$53), NA())</f>
        <v>24468</v>
      </c>
      <c r="J67" s="160" t="e">
        <f>NA()</f>
        <v>#N/A</v>
      </c>
      <c r="K67" s="160" t="e">
        <f>NA()</f>
        <v>#N/A</v>
      </c>
      <c r="L67" s="160">
        <f>IF(ISNUMBER('将来負担比率（分子）の構造'!L$53), IF('将来負担比率（分子）の構造'!L$53 &lt; 0, 0, '将来負担比率（分子）の構造'!L$53), NA())</f>
        <v>24918</v>
      </c>
      <c r="M67" s="160" t="e">
        <f>NA()</f>
        <v>#N/A</v>
      </c>
      <c r="N67" s="160" t="e">
        <f>NA()</f>
        <v>#N/A</v>
      </c>
      <c r="O67" s="160">
        <f>IF(ISNUMBER('将来負担比率（分子）の構造'!M$53), IF('将来負担比率（分子）の構造'!M$53 &lt; 0, 0, '将来負担比率（分子）の構造'!M$53), NA())</f>
        <v>22360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2997</v>
      </c>
      <c r="C72" s="164">
        <f>基金残高に係る経年分析!G55</f>
        <v>3224</v>
      </c>
      <c r="D72" s="164">
        <f>基金残高に係る経年分析!H55</f>
        <v>3667</v>
      </c>
    </row>
    <row r="73" spans="1:16" x14ac:dyDescent="0.15">
      <c r="A73" s="163" t="s">
        <v>72</v>
      </c>
      <c r="B73" s="164">
        <f>基金残高に係る経年分析!F56</f>
        <v>1586</v>
      </c>
      <c r="C73" s="164">
        <f>基金残高に係る経年分析!G56</f>
        <v>1812</v>
      </c>
      <c r="D73" s="164">
        <f>基金残高に係る経年分析!H56</f>
        <v>2170</v>
      </c>
    </row>
    <row r="74" spans="1:16" x14ac:dyDescent="0.15">
      <c r="A74" s="163" t="s">
        <v>73</v>
      </c>
      <c r="B74" s="164">
        <f>基金残高に係る経年分析!F57</f>
        <v>3845</v>
      </c>
      <c r="C74" s="164">
        <f>基金残高に係る経年分析!G57</f>
        <v>3453</v>
      </c>
      <c r="D74" s="164">
        <f>基金残高に係る経年分析!H57</f>
        <v>3651</v>
      </c>
    </row>
  </sheetData>
  <sheetProtection algorithmName="SHA-512" hashValue="yNyBZqSwFcMXT6oWIbcxMRQHrcqIzv/AAcdwko5itbSvpdpLrVb1Y5FzEnPxBjWJJ9O/yii0IwDRtI9kvjAutA==" saltValue="JCNsZNQ3O7mbGt8AAhpeU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207</v>
      </c>
      <c r="DI1" s="736"/>
      <c r="DJ1" s="736"/>
      <c r="DK1" s="736"/>
      <c r="DL1" s="736"/>
      <c r="DM1" s="736"/>
      <c r="DN1" s="737"/>
      <c r="DO1" s="205"/>
      <c r="DP1" s="735" t="s">
        <v>208</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210</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211</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212</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213</v>
      </c>
      <c r="S4" s="678"/>
      <c r="T4" s="678"/>
      <c r="U4" s="678"/>
      <c r="V4" s="678"/>
      <c r="W4" s="678"/>
      <c r="X4" s="678"/>
      <c r="Y4" s="679"/>
      <c r="Z4" s="677" t="s">
        <v>214</v>
      </c>
      <c r="AA4" s="678"/>
      <c r="AB4" s="678"/>
      <c r="AC4" s="679"/>
      <c r="AD4" s="677" t="s">
        <v>215</v>
      </c>
      <c r="AE4" s="678"/>
      <c r="AF4" s="678"/>
      <c r="AG4" s="678"/>
      <c r="AH4" s="678"/>
      <c r="AI4" s="678"/>
      <c r="AJ4" s="678"/>
      <c r="AK4" s="679"/>
      <c r="AL4" s="677" t="s">
        <v>214</v>
      </c>
      <c r="AM4" s="678"/>
      <c r="AN4" s="678"/>
      <c r="AO4" s="679"/>
      <c r="AP4" s="738" t="s">
        <v>216</v>
      </c>
      <c r="AQ4" s="738"/>
      <c r="AR4" s="738"/>
      <c r="AS4" s="738"/>
      <c r="AT4" s="738"/>
      <c r="AU4" s="738"/>
      <c r="AV4" s="738"/>
      <c r="AW4" s="738"/>
      <c r="AX4" s="738"/>
      <c r="AY4" s="738"/>
      <c r="AZ4" s="738"/>
      <c r="BA4" s="738"/>
      <c r="BB4" s="738"/>
      <c r="BC4" s="738"/>
      <c r="BD4" s="738"/>
      <c r="BE4" s="738"/>
      <c r="BF4" s="738"/>
      <c r="BG4" s="738" t="s">
        <v>217</v>
      </c>
      <c r="BH4" s="738"/>
      <c r="BI4" s="738"/>
      <c r="BJ4" s="738"/>
      <c r="BK4" s="738"/>
      <c r="BL4" s="738"/>
      <c r="BM4" s="738"/>
      <c r="BN4" s="738"/>
      <c r="BO4" s="738" t="s">
        <v>214</v>
      </c>
      <c r="BP4" s="738"/>
      <c r="BQ4" s="738"/>
      <c r="BR4" s="738"/>
      <c r="BS4" s="738" t="s">
        <v>218</v>
      </c>
      <c r="BT4" s="738"/>
      <c r="BU4" s="738"/>
      <c r="BV4" s="738"/>
      <c r="BW4" s="738"/>
      <c r="BX4" s="738"/>
      <c r="BY4" s="738"/>
      <c r="BZ4" s="738"/>
      <c r="CA4" s="738"/>
      <c r="CB4" s="738"/>
      <c r="CD4" s="720" t="s">
        <v>219</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220</v>
      </c>
      <c r="C5" s="703"/>
      <c r="D5" s="703"/>
      <c r="E5" s="703"/>
      <c r="F5" s="703"/>
      <c r="G5" s="703"/>
      <c r="H5" s="703"/>
      <c r="I5" s="703"/>
      <c r="J5" s="703"/>
      <c r="K5" s="703"/>
      <c r="L5" s="703"/>
      <c r="M5" s="703"/>
      <c r="N5" s="703"/>
      <c r="O5" s="703"/>
      <c r="P5" s="703"/>
      <c r="Q5" s="704"/>
      <c r="R5" s="668">
        <v>27944154</v>
      </c>
      <c r="S5" s="669"/>
      <c r="T5" s="669"/>
      <c r="U5" s="669"/>
      <c r="V5" s="669"/>
      <c r="W5" s="669"/>
      <c r="X5" s="669"/>
      <c r="Y5" s="715"/>
      <c r="Z5" s="733">
        <v>35.6</v>
      </c>
      <c r="AA5" s="733"/>
      <c r="AB5" s="733"/>
      <c r="AC5" s="733"/>
      <c r="AD5" s="734">
        <v>25969949</v>
      </c>
      <c r="AE5" s="734"/>
      <c r="AF5" s="734"/>
      <c r="AG5" s="734"/>
      <c r="AH5" s="734"/>
      <c r="AI5" s="734"/>
      <c r="AJ5" s="734"/>
      <c r="AK5" s="734"/>
      <c r="AL5" s="716">
        <v>68.7</v>
      </c>
      <c r="AM5" s="685"/>
      <c r="AN5" s="685"/>
      <c r="AO5" s="717"/>
      <c r="AP5" s="702" t="s">
        <v>221</v>
      </c>
      <c r="AQ5" s="703"/>
      <c r="AR5" s="703"/>
      <c r="AS5" s="703"/>
      <c r="AT5" s="703"/>
      <c r="AU5" s="703"/>
      <c r="AV5" s="703"/>
      <c r="AW5" s="703"/>
      <c r="AX5" s="703"/>
      <c r="AY5" s="703"/>
      <c r="AZ5" s="703"/>
      <c r="BA5" s="703"/>
      <c r="BB5" s="703"/>
      <c r="BC5" s="703"/>
      <c r="BD5" s="703"/>
      <c r="BE5" s="703"/>
      <c r="BF5" s="704"/>
      <c r="BG5" s="603">
        <v>25940103</v>
      </c>
      <c r="BH5" s="606"/>
      <c r="BI5" s="606"/>
      <c r="BJ5" s="606"/>
      <c r="BK5" s="606"/>
      <c r="BL5" s="606"/>
      <c r="BM5" s="606"/>
      <c r="BN5" s="607"/>
      <c r="BO5" s="665">
        <v>92.8</v>
      </c>
      <c r="BP5" s="665"/>
      <c r="BQ5" s="665"/>
      <c r="BR5" s="665"/>
      <c r="BS5" s="666">
        <v>339410</v>
      </c>
      <c r="BT5" s="666"/>
      <c r="BU5" s="666"/>
      <c r="BV5" s="666"/>
      <c r="BW5" s="666"/>
      <c r="BX5" s="666"/>
      <c r="BY5" s="666"/>
      <c r="BZ5" s="666"/>
      <c r="CA5" s="666"/>
      <c r="CB5" s="707"/>
      <c r="CD5" s="720" t="s">
        <v>216</v>
      </c>
      <c r="CE5" s="721"/>
      <c r="CF5" s="721"/>
      <c r="CG5" s="721"/>
      <c r="CH5" s="721"/>
      <c r="CI5" s="721"/>
      <c r="CJ5" s="721"/>
      <c r="CK5" s="721"/>
      <c r="CL5" s="721"/>
      <c r="CM5" s="721"/>
      <c r="CN5" s="721"/>
      <c r="CO5" s="721"/>
      <c r="CP5" s="721"/>
      <c r="CQ5" s="722"/>
      <c r="CR5" s="720" t="s">
        <v>222</v>
      </c>
      <c r="CS5" s="721"/>
      <c r="CT5" s="721"/>
      <c r="CU5" s="721"/>
      <c r="CV5" s="721"/>
      <c r="CW5" s="721"/>
      <c r="CX5" s="721"/>
      <c r="CY5" s="722"/>
      <c r="CZ5" s="720" t="s">
        <v>214</v>
      </c>
      <c r="DA5" s="721"/>
      <c r="DB5" s="721"/>
      <c r="DC5" s="722"/>
      <c r="DD5" s="720" t="s">
        <v>223</v>
      </c>
      <c r="DE5" s="721"/>
      <c r="DF5" s="721"/>
      <c r="DG5" s="721"/>
      <c r="DH5" s="721"/>
      <c r="DI5" s="721"/>
      <c r="DJ5" s="721"/>
      <c r="DK5" s="721"/>
      <c r="DL5" s="721"/>
      <c r="DM5" s="721"/>
      <c r="DN5" s="721"/>
      <c r="DO5" s="721"/>
      <c r="DP5" s="722"/>
      <c r="DQ5" s="720" t="s">
        <v>224</v>
      </c>
      <c r="DR5" s="721"/>
      <c r="DS5" s="721"/>
      <c r="DT5" s="721"/>
      <c r="DU5" s="721"/>
      <c r="DV5" s="721"/>
      <c r="DW5" s="721"/>
      <c r="DX5" s="721"/>
      <c r="DY5" s="721"/>
      <c r="DZ5" s="721"/>
      <c r="EA5" s="721"/>
      <c r="EB5" s="721"/>
      <c r="EC5" s="722"/>
    </row>
    <row r="6" spans="2:143" ht="11.25" customHeight="1" x14ac:dyDescent="0.15">
      <c r="B6" s="600" t="s">
        <v>225</v>
      </c>
      <c r="C6" s="601"/>
      <c r="D6" s="601"/>
      <c r="E6" s="601"/>
      <c r="F6" s="601"/>
      <c r="G6" s="601"/>
      <c r="H6" s="601"/>
      <c r="I6" s="601"/>
      <c r="J6" s="601"/>
      <c r="K6" s="601"/>
      <c r="L6" s="601"/>
      <c r="M6" s="601"/>
      <c r="N6" s="601"/>
      <c r="O6" s="601"/>
      <c r="P6" s="601"/>
      <c r="Q6" s="602"/>
      <c r="R6" s="603">
        <v>824301</v>
      </c>
      <c r="S6" s="606"/>
      <c r="T6" s="606"/>
      <c r="U6" s="606"/>
      <c r="V6" s="606"/>
      <c r="W6" s="606"/>
      <c r="X6" s="606"/>
      <c r="Y6" s="607"/>
      <c r="Z6" s="665">
        <v>1</v>
      </c>
      <c r="AA6" s="665"/>
      <c r="AB6" s="665"/>
      <c r="AC6" s="665"/>
      <c r="AD6" s="666">
        <v>824301</v>
      </c>
      <c r="AE6" s="666"/>
      <c r="AF6" s="666"/>
      <c r="AG6" s="666"/>
      <c r="AH6" s="666"/>
      <c r="AI6" s="666"/>
      <c r="AJ6" s="666"/>
      <c r="AK6" s="666"/>
      <c r="AL6" s="608">
        <v>2.2000000000000002</v>
      </c>
      <c r="AM6" s="609"/>
      <c r="AN6" s="609"/>
      <c r="AO6" s="667"/>
      <c r="AP6" s="600" t="s">
        <v>226</v>
      </c>
      <c r="AQ6" s="601"/>
      <c r="AR6" s="601"/>
      <c r="AS6" s="601"/>
      <c r="AT6" s="601"/>
      <c r="AU6" s="601"/>
      <c r="AV6" s="601"/>
      <c r="AW6" s="601"/>
      <c r="AX6" s="601"/>
      <c r="AY6" s="601"/>
      <c r="AZ6" s="601"/>
      <c r="BA6" s="601"/>
      <c r="BB6" s="601"/>
      <c r="BC6" s="601"/>
      <c r="BD6" s="601"/>
      <c r="BE6" s="601"/>
      <c r="BF6" s="602"/>
      <c r="BG6" s="603">
        <v>25940103</v>
      </c>
      <c r="BH6" s="606"/>
      <c r="BI6" s="606"/>
      <c r="BJ6" s="606"/>
      <c r="BK6" s="606"/>
      <c r="BL6" s="606"/>
      <c r="BM6" s="606"/>
      <c r="BN6" s="607"/>
      <c r="BO6" s="665">
        <v>92.8</v>
      </c>
      <c r="BP6" s="665"/>
      <c r="BQ6" s="665"/>
      <c r="BR6" s="665"/>
      <c r="BS6" s="666">
        <v>339410</v>
      </c>
      <c r="BT6" s="666"/>
      <c r="BU6" s="666"/>
      <c r="BV6" s="666"/>
      <c r="BW6" s="666"/>
      <c r="BX6" s="666"/>
      <c r="BY6" s="666"/>
      <c r="BZ6" s="666"/>
      <c r="CA6" s="666"/>
      <c r="CB6" s="707"/>
      <c r="CD6" s="674" t="s">
        <v>227</v>
      </c>
      <c r="CE6" s="675"/>
      <c r="CF6" s="675"/>
      <c r="CG6" s="675"/>
      <c r="CH6" s="675"/>
      <c r="CI6" s="675"/>
      <c r="CJ6" s="675"/>
      <c r="CK6" s="675"/>
      <c r="CL6" s="675"/>
      <c r="CM6" s="675"/>
      <c r="CN6" s="675"/>
      <c r="CO6" s="675"/>
      <c r="CP6" s="675"/>
      <c r="CQ6" s="676"/>
      <c r="CR6" s="603">
        <v>382715</v>
      </c>
      <c r="CS6" s="606"/>
      <c r="CT6" s="606"/>
      <c r="CU6" s="606"/>
      <c r="CV6" s="606"/>
      <c r="CW6" s="606"/>
      <c r="CX6" s="606"/>
      <c r="CY6" s="607"/>
      <c r="CZ6" s="716">
        <v>0.5</v>
      </c>
      <c r="DA6" s="685"/>
      <c r="DB6" s="685"/>
      <c r="DC6" s="719"/>
      <c r="DD6" s="611" t="s">
        <v>228</v>
      </c>
      <c r="DE6" s="606"/>
      <c r="DF6" s="606"/>
      <c r="DG6" s="606"/>
      <c r="DH6" s="606"/>
      <c r="DI6" s="606"/>
      <c r="DJ6" s="606"/>
      <c r="DK6" s="606"/>
      <c r="DL6" s="606"/>
      <c r="DM6" s="606"/>
      <c r="DN6" s="606"/>
      <c r="DO6" s="606"/>
      <c r="DP6" s="607"/>
      <c r="DQ6" s="611">
        <v>382715</v>
      </c>
      <c r="DR6" s="606"/>
      <c r="DS6" s="606"/>
      <c r="DT6" s="606"/>
      <c r="DU6" s="606"/>
      <c r="DV6" s="606"/>
      <c r="DW6" s="606"/>
      <c r="DX6" s="606"/>
      <c r="DY6" s="606"/>
      <c r="DZ6" s="606"/>
      <c r="EA6" s="606"/>
      <c r="EB6" s="606"/>
      <c r="EC6" s="646"/>
    </row>
    <row r="7" spans="2:143" ht="11.25" customHeight="1" x14ac:dyDescent="0.15">
      <c r="B7" s="600" t="s">
        <v>229</v>
      </c>
      <c r="C7" s="601"/>
      <c r="D7" s="601"/>
      <c r="E7" s="601"/>
      <c r="F7" s="601"/>
      <c r="G7" s="601"/>
      <c r="H7" s="601"/>
      <c r="I7" s="601"/>
      <c r="J7" s="601"/>
      <c r="K7" s="601"/>
      <c r="L7" s="601"/>
      <c r="M7" s="601"/>
      <c r="N7" s="601"/>
      <c r="O7" s="601"/>
      <c r="P7" s="601"/>
      <c r="Q7" s="602"/>
      <c r="R7" s="603">
        <v>36686</v>
      </c>
      <c r="S7" s="606"/>
      <c r="T7" s="606"/>
      <c r="U7" s="606"/>
      <c r="V7" s="606"/>
      <c r="W7" s="606"/>
      <c r="X7" s="606"/>
      <c r="Y7" s="607"/>
      <c r="Z7" s="665">
        <v>0</v>
      </c>
      <c r="AA7" s="665"/>
      <c r="AB7" s="665"/>
      <c r="AC7" s="665"/>
      <c r="AD7" s="666">
        <v>36686</v>
      </c>
      <c r="AE7" s="666"/>
      <c r="AF7" s="666"/>
      <c r="AG7" s="666"/>
      <c r="AH7" s="666"/>
      <c r="AI7" s="666"/>
      <c r="AJ7" s="666"/>
      <c r="AK7" s="666"/>
      <c r="AL7" s="608">
        <v>0.1</v>
      </c>
      <c r="AM7" s="609"/>
      <c r="AN7" s="609"/>
      <c r="AO7" s="667"/>
      <c r="AP7" s="600" t="s">
        <v>230</v>
      </c>
      <c r="AQ7" s="601"/>
      <c r="AR7" s="601"/>
      <c r="AS7" s="601"/>
      <c r="AT7" s="601"/>
      <c r="AU7" s="601"/>
      <c r="AV7" s="601"/>
      <c r="AW7" s="601"/>
      <c r="AX7" s="601"/>
      <c r="AY7" s="601"/>
      <c r="AZ7" s="601"/>
      <c r="BA7" s="601"/>
      <c r="BB7" s="601"/>
      <c r="BC7" s="601"/>
      <c r="BD7" s="601"/>
      <c r="BE7" s="601"/>
      <c r="BF7" s="602"/>
      <c r="BG7" s="603">
        <v>10429485</v>
      </c>
      <c r="BH7" s="606"/>
      <c r="BI7" s="606"/>
      <c r="BJ7" s="606"/>
      <c r="BK7" s="606"/>
      <c r="BL7" s="606"/>
      <c r="BM7" s="606"/>
      <c r="BN7" s="607"/>
      <c r="BO7" s="665">
        <v>37.299999999999997</v>
      </c>
      <c r="BP7" s="665"/>
      <c r="BQ7" s="665"/>
      <c r="BR7" s="665"/>
      <c r="BS7" s="666">
        <v>339410</v>
      </c>
      <c r="BT7" s="666"/>
      <c r="BU7" s="666"/>
      <c r="BV7" s="666"/>
      <c r="BW7" s="666"/>
      <c r="BX7" s="666"/>
      <c r="BY7" s="666"/>
      <c r="BZ7" s="666"/>
      <c r="CA7" s="666"/>
      <c r="CB7" s="707"/>
      <c r="CD7" s="647" t="s">
        <v>231</v>
      </c>
      <c r="CE7" s="644"/>
      <c r="CF7" s="644"/>
      <c r="CG7" s="644"/>
      <c r="CH7" s="644"/>
      <c r="CI7" s="644"/>
      <c r="CJ7" s="644"/>
      <c r="CK7" s="644"/>
      <c r="CL7" s="644"/>
      <c r="CM7" s="644"/>
      <c r="CN7" s="644"/>
      <c r="CO7" s="644"/>
      <c r="CP7" s="644"/>
      <c r="CQ7" s="645"/>
      <c r="CR7" s="603">
        <v>8349423</v>
      </c>
      <c r="CS7" s="606"/>
      <c r="CT7" s="606"/>
      <c r="CU7" s="606"/>
      <c r="CV7" s="606"/>
      <c r="CW7" s="606"/>
      <c r="CX7" s="606"/>
      <c r="CY7" s="607"/>
      <c r="CZ7" s="665">
        <v>10.9</v>
      </c>
      <c r="DA7" s="665"/>
      <c r="DB7" s="665"/>
      <c r="DC7" s="665"/>
      <c r="DD7" s="611">
        <v>1015318</v>
      </c>
      <c r="DE7" s="606"/>
      <c r="DF7" s="606"/>
      <c r="DG7" s="606"/>
      <c r="DH7" s="606"/>
      <c r="DI7" s="606"/>
      <c r="DJ7" s="606"/>
      <c r="DK7" s="606"/>
      <c r="DL7" s="606"/>
      <c r="DM7" s="606"/>
      <c r="DN7" s="606"/>
      <c r="DO7" s="606"/>
      <c r="DP7" s="607"/>
      <c r="DQ7" s="611">
        <v>6574776</v>
      </c>
      <c r="DR7" s="606"/>
      <c r="DS7" s="606"/>
      <c r="DT7" s="606"/>
      <c r="DU7" s="606"/>
      <c r="DV7" s="606"/>
      <c r="DW7" s="606"/>
      <c r="DX7" s="606"/>
      <c r="DY7" s="606"/>
      <c r="DZ7" s="606"/>
      <c r="EA7" s="606"/>
      <c r="EB7" s="606"/>
      <c r="EC7" s="646"/>
    </row>
    <row r="8" spans="2:143" ht="11.25" customHeight="1" x14ac:dyDescent="0.15">
      <c r="B8" s="600" t="s">
        <v>232</v>
      </c>
      <c r="C8" s="601"/>
      <c r="D8" s="601"/>
      <c r="E8" s="601"/>
      <c r="F8" s="601"/>
      <c r="G8" s="601"/>
      <c r="H8" s="601"/>
      <c r="I8" s="601"/>
      <c r="J8" s="601"/>
      <c r="K8" s="601"/>
      <c r="L8" s="601"/>
      <c r="M8" s="601"/>
      <c r="N8" s="601"/>
      <c r="O8" s="601"/>
      <c r="P8" s="601"/>
      <c r="Q8" s="602"/>
      <c r="R8" s="603">
        <v>52116</v>
      </c>
      <c r="S8" s="606"/>
      <c r="T8" s="606"/>
      <c r="U8" s="606"/>
      <c r="V8" s="606"/>
      <c r="W8" s="606"/>
      <c r="X8" s="606"/>
      <c r="Y8" s="607"/>
      <c r="Z8" s="665">
        <v>0.1</v>
      </c>
      <c r="AA8" s="665"/>
      <c r="AB8" s="665"/>
      <c r="AC8" s="665"/>
      <c r="AD8" s="666">
        <v>52116</v>
      </c>
      <c r="AE8" s="666"/>
      <c r="AF8" s="666"/>
      <c r="AG8" s="666"/>
      <c r="AH8" s="666"/>
      <c r="AI8" s="666"/>
      <c r="AJ8" s="666"/>
      <c r="AK8" s="666"/>
      <c r="AL8" s="608">
        <v>0.1</v>
      </c>
      <c r="AM8" s="609"/>
      <c r="AN8" s="609"/>
      <c r="AO8" s="667"/>
      <c r="AP8" s="600" t="s">
        <v>233</v>
      </c>
      <c r="AQ8" s="601"/>
      <c r="AR8" s="601"/>
      <c r="AS8" s="601"/>
      <c r="AT8" s="601"/>
      <c r="AU8" s="601"/>
      <c r="AV8" s="601"/>
      <c r="AW8" s="601"/>
      <c r="AX8" s="601"/>
      <c r="AY8" s="601"/>
      <c r="AZ8" s="601"/>
      <c r="BA8" s="601"/>
      <c r="BB8" s="601"/>
      <c r="BC8" s="601"/>
      <c r="BD8" s="601"/>
      <c r="BE8" s="601"/>
      <c r="BF8" s="602"/>
      <c r="BG8" s="603">
        <v>284672</v>
      </c>
      <c r="BH8" s="606"/>
      <c r="BI8" s="606"/>
      <c r="BJ8" s="606"/>
      <c r="BK8" s="606"/>
      <c r="BL8" s="606"/>
      <c r="BM8" s="606"/>
      <c r="BN8" s="607"/>
      <c r="BO8" s="665">
        <v>1</v>
      </c>
      <c r="BP8" s="665"/>
      <c r="BQ8" s="665"/>
      <c r="BR8" s="665"/>
      <c r="BS8" s="611" t="s">
        <v>228</v>
      </c>
      <c r="BT8" s="606"/>
      <c r="BU8" s="606"/>
      <c r="BV8" s="606"/>
      <c r="BW8" s="606"/>
      <c r="BX8" s="606"/>
      <c r="BY8" s="606"/>
      <c r="BZ8" s="606"/>
      <c r="CA8" s="606"/>
      <c r="CB8" s="646"/>
      <c r="CD8" s="647" t="s">
        <v>234</v>
      </c>
      <c r="CE8" s="644"/>
      <c r="CF8" s="644"/>
      <c r="CG8" s="644"/>
      <c r="CH8" s="644"/>
      <c r="CI8" s="644"/>
      <c r="CJ8" s="644"/>
      <c r="CK8" s="644"/>
      <c r="CL8" s="644"/>
      <c r="CM8" s="644"/>
      <c r="CN8" s="644"/>
      <c r="CO8" s="644"/>
      <c r="CP8" s="644"/>
      <c r="CQ8" s="645"/>
      <c r="CR8" s="603">
        <v>31993145</v>
      </c>
      <c r="CS8" s="606"/>
      <c r="CT8" s="606"/>
      <c r="CU8" s="606"/>
      <c r="CV8" s="606"/>
      <c r="CW8" s="606"/>
      <c r="CX8" s="606"/>
      <c r="CY8" s="607"/>
      <c r="CZ8" s="665">
        <v>41.6</v>
      </c>
      <c r="DA8" s="665"/>
      <c r="DB8" s="665"/>
      <c r="DC8" s="665"/>
      <c r="DD8" s="611">
        <v>1285499</v>
      </c>
      <c r="DE8" s="606"/>
      <c r="DF8" s="606"/>
      <c r="DG8" s="606"/>
      <c r="DH8" s="606"/>
      <c r="DI8" s="606"/>
      <c r="DJ8" s="606"/>
      <c r="DK8" s="606"/>
      <c r="DL8" s="606"/>
      <c r="DM8" s="606"/>
      <c r="DN8" s="606"/>
      <c r="DO8" s="606"/>
      <c r="DP8" s="607"/>
      <c r="DQ8" s="611">
        <v>13001941</v>
      </c>
      <c r="DR8" s="606"/>
      <c r="DS8" s="606"/>
      <c r="DT8" s="606"/>
      <c r="DU8" s="606"/>
      <c r="DV8" s="606"/>
      <c r="DW8" s="606"/>
      <c r="DX8" s="606"/>
      <c r="DY8" s="606"/>
      <c r="DZ8" s="606"/>
      <c r="EA8" s="606"/>
      <c r="EB8" s="606"/>
      <c r="EC8" s="646"/>
    </row>
    <row r="9" spans="2:143" ht="11.25" customHeight="1" x14ac:dyDescent="0.15">
      <c r="B9" s="600" t="s">
        <v>235</v>
      </c>
      <c r="C9" s="601"/>
      <c r="D9" s="601"/>
      <c r="E9" s="601"/>
      <c r="F9" s="601"/>
      <c r="G9" s="601"/>
      <c r="H9" s="601"/>
      <c r="I9" s="601"/>
      <c r="J9" s="601"/>
      <c r="K9" s="601"/>
      <c r="L9" s="601"/>
      <c r="M9" s="601"/>
      <c r="N9" s="601"/>
      <c r="O9" s="601"/>
      <c r="P9" s="601"/>
      <c r="Q9" s="602"/>
      <c r="R9" s="603">
        <v>52699</v>
      </c>
      <c r="S9" s="606"/>
      <c r="T9" s="606"/>
      <c r="U9" s="606"/>
      <c r="V9" s="606"/>
      <c r="W9" s="606"/>
      <c r="X9" s="606"/>
      <c r="Y9" s="607"/>
      <c r="Z9" s="665">
        <v>0.1</v>
      </c>
      <c r="AA9" s="665"/>
      <c r="AB9" s="665"/>
      <c r="AC9" s="665"/>
      <c r="AD9" s="666">
        <v>52699</v>
      </c>
      <c r="AE9" s="666"/>
      <c r="AF9" s="666"/>
      <c r="AG9" s="666"/>
      <c r="AH9" s="666"/>
      <c r="AI9" s="666"/>
      <c r="AJ9" s="666"/>
      <c r="AK9" s="666"/>
      <c r="AL9" s="608">
        <v>0.1</v>
      </c>
      <c r="AM9" s="609"/>
      <c r="AN9" s="609"/>
      <c r="AO9" s="667"/>
      <c r="AP9" s="600" t="s">
        <v>236</v>
      </c>
      <c r="AQ9" s="601"/>
      <c r="AR9" s="601"/>
      <c r="AS9" s="601"/>
      <c r="AT9" s="601"/>
      <c r="AU9" s="601"/>
      <c r="AV9" s="601"/>
      <c r="AW9" s="601"/>
      <c r="AX9" s="601"/>
      <c r="AY9" s="601"/>
      <c r="AZ9" s="601"/>
      <c r="BA9" s="601"/>
      <c r="BB9" s="601"/>
      <c r="BC9" s="601"/>
      <c r="BD9" s="601"/>
      <c r="BE9" s="601"/>
      <c r="BF9" s="602"/>
      <c r="BG9" s="603">
        <v>7721283</v>
      </c>
      <c r="BH9" s="606"/>
      <c r="BI9" s="606"/>
      <c r="BJ9" s="606"/>
      <c r="BK9" s="606"/>
      <c r="BL9" s="606"/>
      <c r="BM9" s="606"/>
      <c r="BN9" s="607"/>
      <c r="BO9" s="665">
        <v>27.6</v>
      </c>
      <c r="BP9" s="665"/>
      <c r="BQ9" s="665"/>
      <c r="BR9" s="665"/>
      <c r="BS9" s="611" t="s">
        <v>173</v>
      </c>
      <c r="BT9" s="606"/>
      <c r="BU9" s="606"/>
      <c r="BV9" s="606"/>
      <c r="BW9" s="606"/>
      <c r="BX9" s="606"/>
      <c r="BY9" s="606"/>
      <c r="BZ9" s="606"/>
      <c r="CA9" s="606"/>
      <c r="CB9" s="646"/>
      <c r="CD9" s="647" t="s">
        <v>237</v>
      </c>
      <c r="CE9" s="644"/>
      <c r="CF9" s="644"/>
      <c r="CG9" s="644"/>
      <c r="CH9" s="644"/>
      <c r="CI9" s="644"/>
      <c r="CJ9" s="644"/>
      <c r="CK9" s="644"/>
      <c r="CL9" s="644"/>
      <c r="CM9" s="644"/>
      <c r="CN9" s="644"/>
      <c r="CO9" s="644"/>
      <c r="CP9" s="644"/>
      <c r="CQ9" s="645"/>
      <c r="CR9" s="603">
        <v>7335755</v>
      </c>
      <c r="CS9" s="606"/>
      <c r="CT9" s="606"/>
      <c r="CU9" s="606"/>
      <c r="CV9" s="606"/>
      <c r="CW9" s="606"/>
      <c r="CX9" s="606"/>
      <c r="CY9" s="607"/>
      <c r="CZ9" s="665">
        <v>9.5</v>
      </c>
      <c r="DA9" s="665"/>
      <c r="DB9" s="665"/>
      <c r="DC9" s="665"/>
      <c r="DD9" s="611">
        <v>1825564</v>
      </c>
      <c r="DE9" s="606"/>
      <c r="DF9" s="606"/>
      <c r="DG9" s="606"/>
      <c r="DH9" s="606"/>
      <c r="DI9" s="606"/>
      <c r="DJ9" s="606"/>
      <c r="DK9" s="606"/>
      <c r="DL9" s="606"/>
      <c r="DM9" s="606"/>
      <c r="DN9" s="606"/>
      <c r="DO9" s="606"/>
      <c r="DP9" s="607"/>
      <c r="DQ9" s="611">
        <v>4544129</v>
      </c>
      <c r="DR9" s="606"/>
      <c r="DS9" s="606"/>
      <c r="DT9" s="606"/>
      <c r="DU9" s="606"/>
      <c r="DV9" s="606"/>
      <c r="DW9" s="606"/>
      <c r="DX9" s="606"/>
      <c r="DY9" s="606"/>
      <c r="DZ9" s="606"/>
      <c r="EA9" s="606"/>
      <c r="EB9" s="606"/>
      <c r="EC9" s="646"/>
    </row>
    <row r="10" spans="2:143" ht="11.25" customHeight="1" x14ac:dyDescent="0.15">
      <c r="B10" s="600" t="s">
        <v>238</v>
      </c>
      <c r="C10" s="601"/>
      <c r="D10" s="601"/>
      <c r="E10" s="601"/>
      <c r="F10" s="601"/>
      <c r="G10" s="601"/>
      <c r="H10" s="601"/>
      <c r="I10" s="601"/>
      <c r="J10" s="601"/>
      <c r="K10" s="601"/>
      <c r="L10" s="601"/>
      <c r="M10" s="601"/>
      <c r="N10" s="601"/>
      <c r="O10" s="601"/>
      <c r="P10" s="601"/>
      <c r="Q10" s="602"/>
      <c r="R10" s="603" t="s">
        <v>173</v>
      </c>
      <c r="S10" s="606"/>
      <c r="T10" s="606"/>
      <c r="U10" s="606"/>
      <c r="V10" s="606"/>
      <c r="W10" s="606"/>
      <c r="X10" s="606"/>
      <c r="Y10" s="607"/>
      <c r="Z10" s="665" t="s">
        <v>173</v>
      </c>
      <c r="AA10" s="665"/>
      <c r="AB10" s="665"/>
      <c r="AC10" s="665"/>
      <c r="AD10" s="666" t="s">
        <v>228</v>
      </c>
      <c r="AE10" s="666"/>
      <c r="AF10" s="666"/>
      <c r="AG10" s="666"/>
      <c r="AH10" s="666"/>
      <c r="AI10" s="666"/>
      <c r="AJ10" s="666"/>
      <c r="AK10" s="666"/>
      <c r="AL10" s="608" t="s">
        <v>228</v>
      </c>
      <c r="AM10" s="609"/>
      <c r="AN10" s="609"/>
      <c r="AO10" s="667"/>
      <c r="AP10" s="600" t="s">
        <v>239</v>
      </c>
      <c r="AQ10" s="601"/>
      <c r="AR10" s="601"/>
      <c r="AS10" s="601"/>
      <c r="AT10" s="601"/>
      <c r="AU10" s="601"/>
      <c r="AV10" s="601"/>
      <c r="AW10" s="601"/>
      <c r="AX10" s="601"/>
      <c r="AY10" s="601"/>
      <c r="AZ10" s="601"/>
      <c r="BA10" s="601"/>
      <c r="BB10" s="601"/>
      <c r="BC10" s="601"/>
      <c r="BD10" s="601"/>
      <c r="BE10" s="601"/>
      <c r="BF10" s="602"/>
      <c r="BG10" s="603">
        <v>619966</v>
      </c>
      <c r="BH10" s="606"/>
      <c r="BI10" s="606"/>
      <c r="BJ10" s="606"/>
      <c r="BK10" s="606"/>
      <c r="BL10" s="606"/>
      <c r="BM10" s="606"/>
      <c r="BN10" s="607"/>
      <c r="BO10" s="665">
        <v>2.2000000000000002</v>
      </c>
      <c r="BP10" s="665"/>
      <c r="BQ10" s="665"/>
      <c r="BR10" s="665"/>
      <c r="BS10" s="611">
        <v>55893</v>
      </c>
      <c r="BT10" s="606"/>
      <c r="BU10" s="606"/>
      <c r="BV10" s="606"/>
      <c r="BW10" s="606"/>
      <c r="BX10" s="606"/>
      <c r="BY10" s="606"/>
      <c r="BZ10" s="606"/>
      <c r="CA10" s="606"/>
      <c r="CB10" s="646"/>
      <c r="CD10" s="647" t="s">
        <v>240</v>
      </c>
      <c r="CE10" s="644"/>
      <c r="CF10" s="644"/>
      <c r="CG10" s="644"/>
      <c r="CH10" s="644"/>
      <c r="CI10" s="644"/>
      <c r="CJ10" s="644"/>
      <c r="CK10" s="644"/>
      <c r="CL10" s="644"/>
      <c r="CM10" s="644"/>
      <c r="CN10" s="644"/>
      <c r="CO10" s="644"/>
      <c r="CP10" s="644"/>
      <c r="CQ10" s="645"/>
      <c r="CR10" s="603">
        <v>276497</v>
      </c>
      <c r="CS10" s="606"/>
      <c r="CT10" s="606"/>
      <c r="CU10" s="606"/>
      <c r="CV10" s="606"/>
      <c r="CW10" s="606"/>
      <c r="CX10" s="606"/>
      <c r="CY10" s="607"/>
      <c r="CZ10" s="665">
        <v>0.4</v>
      </c>
      <c r="DA10" s="665"/>
      <c r="DB10" s="665"/>
      <c r="DC10" s="665"/>
      <c r="DD10" s="611" t="s">
        <v>173</v>
      </c>
      <c r="DE10" s="606"/>
      <c r="DF10" s="606"/>
      <c r="DG10" s="606"/>
      <c r="DH10" s="606"/>
      <c r="DI10" s="606"/>
      <c r="DJ10" s="606"/>
      <c r="DK10" s="606"/>
      <c r="DL10" s="606"/>
      <c r="DM10" s="606"/>
      <c r="DN10" s="606"/>
      <c r="DO10" s="606"/>
      <c r="DP10" s="607"/>
      <c r="DQ10" s="611">
        <v>264389</v>
      </c>
      <c r="DR10" s="606"/>
      <c r="DS10" s="606"/>
      <c r="DT10" s="606"/>
      <c r="DU10" s="606"/>
      <c r="DV10" s="606"/>
      <c r="DW10" s="606"/>
      <c r="DX10" s="606"/>
      <c r="DY10" s="606"/>
      <c r="DZ10" s="606"/>
      <c r="EA10" s="606"/>
      <c r="EB10" s="606"/>
      <c r="EC10" s="646"/>
    </row>
    <row r="11" spans="2:143" ht="11.25" customHeight="1" x14ac:dyDescent="0.15">
      <c r="B11" s="600" t="s">
        <v>241</v>
      </c>
      <c r="C11" s="601"/>
      <c r="D11" s="601"/>
      <c r="E11" s="601"/>
      <c r="F11" s="601"/>
      <c r="G11" s="601"/>
      <c r="H11" s="601"/>
      <c r="I11" s="601"/>
      <c r="J11" s="601"/>
      <c r="K11" s="601"/>
      <c r="L11" s="601"/>
      <c r="M11" s="601"/>
      <c r="N11" s="601"/>
      <c r="O11" s="601"/>
      <c r="P11" s="601"/>
      <c r="Q11" s="602"/>
      <c r="R11" s="603" t="s">
        <v>173</v>
      </c>
      <c r="S11" s="606"/>
      <c r="T11" s="606"/>
      <c r="U11" s="606"/>
      <c r="V11" s="606"/>
      <c r="W11" s="606"/>
      <c r="X11" s="606"/>
      <c r="Y11" s="607"/>
      <c r="Z11" s="665" t="s">
        <v>173</v>
      </c>
      <c r="AA11" s="665"/>
      <c r="AB11" s="665"/>
      <c r="AC11" s="665"/>
      <c r="AD11" s="666" t="s">
        <v>228</v>
      </c>
      <c r="AE11" s="666"/>
      <c r="AF11" s="666"/>
      <c r="AG11" s="666"/>
      <c r="AH11" s="666"/>
      <c r="AI11" s="666"/>
      <c r="AJ11" s="666"/>
      <c r="AK11" s="666"/>
      <c r="AL11" s="608" t="s">
        <v>173</v>
      </c>
      <c r="AM11" s="609"/>
      <c r="AN11" s="609"/>
      <c r="AO11" s="667"/>
      <c r="AP11" s="600" t="s">
        <v>242</v>
      </c>
      <c r="AQ11" s="601"/>
      <c r="AR11" s="601"/>
      <c r="AS11" s="601"/>
      <c r="AT11" s="601"/>
      <c r="AU11" s="601"/>
      <c r="AV11" s="601"/>
      <c r="AW11" s="601"/>
      <c r="AX11" s="601"/>
      <c r="AY11" s="601"/>
      <c r="AZ11" s="601"/>
      <c r="BA11" s="601"/>
      <c r="BB11" s="601"/>
      <c r="BC11" s="601"/>
      <c r="BD11" s="601"/>
      <c r="BE11" s="601"/>
      <c r="BF11" s="602"/>
      <c r="BG11" s="603">
        <v>1803564</v>
      </c>
      <c r="BH11" s="606"/>
      <c r="BI11" s="606"/>
      <c r="BJ11" s="606"/>
      <c r="BK11" s="606"/>
      <c r="BL11" s="606"/>
      <c r="BM11" s="606"/>
      <c r="BN11" s="607"/>
      <c r="BO11" s="665">
        <v>6.5</v>
      </c>
      <c r="BP11" s="665"/>
      <c r="BQ11" s="665"/>
      <c r="BR11" s="665"/>
      <c r="BS11" s="611">
        <v>283517</v>
      </c>
      <c r="BT11" s="606"/>
      <c r="BU11" s="606"/>
      <c r="BV11" s="606"/>
      <c r="BW11" s="606"/>
      <c r="BX11" s="606"/>
      <c r="BY11" s="606"/>
      <c r="BZ11" s="606"/>
      <c r="CA11" s="606"/>
      <c r="CB11" s="646"/>
      <c r="CD11" s="647" t="s">
        <v>243</v>
      </c>
      <c r="CE11" s="644"/>
      <c r="CF11" s="644"/>
      <c r="CG11" s="644"/>
      <c r="CH11" s="644"/>
      <c r="CI11" s="644"/>
      <c r="CJ11" s="644"/>
      <c r="CK11" s="644"/>
      <c r="CL11" s="644"/>
      <c r="CM11" s="644"/>
      <c r="CN11" s="644"/>
      <c r="CO11" s="644"/>
      <c r="CP11" s="644"/>
      <c r="CQ11" s="645"/>
      <c r="CR11" s="603">
        <v>365089</v>
      </c>
      <c r="CS11" s="606"/>
      <c r="CT11" s="606"/>
      <c r="CU11" s="606"/>
      <c r="CV11" s="606"/>
      <c r="CW11" s="606"/>
      <c r="CX11" s="606"/>
      <c r="CY11" s="607"/>
      <c r="CZ11" s="665">
        <v>0.5</v>
      </c>
      <c r="DA11" s="665"/>
      <c r="DB11" s="665"/>
      <c r="DC11" s="665"/>
      <c r="DD11" s="611">
        <v>21781</v>
      </c>
      <c r="DE11" s="606"/>
      <c r="DF11" s="606"/>
      <c r="DG11" s="606"/>
      <c r="DH11" s="606"/>
      <c r="DI11" s="606"/>
      <c r="DJ11" s="606"/>
      <c r="DK11" s="606"/>
      <c r="DL11" s="606"/>
      <c r="DM11" s="606"/>
      <c r="DN11" s="606"/>
      <c r="DO11" s="606"/>
      <c r="DP11" s="607"/>
      <c r="DQ11" s="611">
        <v>314964</v>
      </c>
      <c r="DR11" s="606"/>
      <c r="DS11" s="606"/>
      <c r="DT11" s="606"/>
      <c r="DU11" s="606"/>
      <c r="DV11" s="606"/>
      <c r="DW11" s="606"/>
      <c r="DX11" s="606"/>
      <c r="DY11" s="606"/>
      <c r="DZ11" s="606"/>
      <c r="EA11" s="606"/>
      <c r="EB11" s="606"/>
      <c r="EC11" s="646"/>
    </row>
    <row r="12" spans="2:143" ht="11.25" customHeight="1" x14ac:dyDescent="0.15">
      <c r="B12" s="600" t="s">
        <v>244</v>
      </c>
      <c r="C12" s="601"/>
      <c r="D12" s="601"/>
      <c r="E12" s="601"/>
      <c r="F12" s="601"/>
      <c r="G12" s="601"/>
      <c r="H12" s="601"/>
      <c r="I12" s="601"/>
      <c r="J12" s="601"/>
      <c r="K12" s="601"/>
      <c r="L12" s="601"/>
      <c r="M12" s="601"/>
      <c r="N12" s="601"/>
      <c r="O12" s="601"/>
      <c r="P12" s="601"/>
      <c r="Q12" s="602"/>
      <c r="R12" s="603">
        <v>3492429</v>
      </c>
      <c r="S12" s="606"/>
      <c r="T12" s="606"/>
      <c r="U12" s="606"/>
      <c r="V12" s="606"/>
      <c r="W12" s="606"/>
      <c r="X12" s="606"/>
      <c r="Y12" s="607"/>
      <c r="Z12" s="665">
        <v>4.4000000000000004</v>
      </c>
      <c r="AA12" s="665"/>
      <c r="AB12" s="665"/>
      <c r="AC12" s="665"/>
      <c r="AD12" s="666">
        <v>3492429</v>
      </c>
      <c r="AE12" s="666"/>
      <c r="AF12" s="666"/>
      <c r="AG12" s="666"/>
      <c r="AH12" s="666"/>
      <c r="AI12" s="666"/>
      <c r="AJ12" s="666"/>
      <c r="AK12" s="666"/>
      <c r="AL12" s="608">
        <v>9.1999999999999993</v>
      </c>
      <c r="AM12" s="609"/>
      <c r="AN12" s="609"/>
      <c r="AO12" s="667"/>
      <c r="AP12" s="600" t="s">
        <v>245</v>
      </c>
      <c r="AQ12" s="601"/>
      <c r="AR12" s="601"/>
      <c r="AS12" s="601"/>
      <c r="AT12" s="601"/>
      <c r="AU12" s="601"/>
      <c r="AV12" s="601"/>
      <c r="AW12" s="601"/>
      <c r="AX12" s="601"/>
      <c r="AY12" s="601"/>
      <c r="AZ12" s="601"/>
      <c r="BA12" s="601"/>
      <c r="BB12" s="601"/>
      <c r="BC12" s="601"/>
      <c r="BD12" s="601"/>
      <c r="BE12" s="601"/>
      <c r="BF12" s="602"/>
      <c r="BG12" s="603">
        <v>13450477</v>
      </c>
      <c r="BH12" s="606"/>
      <c r="BI12" s="606"/>
      <c r="BJ12" s="606"/>
      <c r="BK12" s="606"/>
      <c r="BL12" s="606"/>
      <c r="BM12" s="606"/>
      <c r="BN12" s="607"/>
      <c r="BO12" s="665">
        <v>48.1</v>
      </c>
      <c r="BP12" s="665"/>
      <c r="BQ12" s="665"/>
      <c r="BR12" s="665"/>
      <c r="BS12" s="611" t="s">
        <v>173</v>
      </c>
      <c r="BT12" s="606"/>
      <c r="BU12" s="606"/>
      <c r="BV12" s="606"/>
      <c r="BW12" s="606"/>
      <c r="BX12" s="606"/>
      <c r="BY12" s="606"/>
      <c r="BZ12" s="606"/>
      <c r="CA12" s="606"/>
      <c r="CB12" s="646"/>
      <c r="CD12" s="647" t="s">
        <v>246</v>
      </c>
      <c r="CE12" s="644"/>
      <c r="CF12" s="644"/>
      <c r="CG12" s="644"/>
      <c r="CH12" s="644"/>
      <c r="CI12" s="644"/>
      <c r="CJ12" s="644"/>
      <c r="CK12" s="644"/>
      <c r="CL12" s="644"/>
      <c r="CM12" s="644"/>
      <c r="CN12" s="644"/>
      <c r="CO12" s="644"/>
      <c r="CP12" s="644"/>
      <c r="CQ12" s="645"/>
      <c r="CR12" s="603">
        <v>2232787</v>
      </c>
      <c r="CS12" s="606"/>
      <c r="CT12" s="606"/>
      <c r="CU12" s="606"/>
      <c r="CV12" s="606"/>
      <c r="CW12" s="606"/>
      <c r="CX12" s="606"/>
      <c r="CY12" s="607"/>
      <c r="CZ12" s="665">
        <v>2.9</v>
      </c>
      <c r="DA12" s="665"/>
      <c r="DB12" s="665"/>
      <c r="DC12" s="665"/>
      <c r="DD12" s="611">
        <v>40598</v>
      </c>
      <c r="DE12" s="606"/>
      <c r="DF12" s="606"/>
      <c r="DG12" s="606"/>
      <c r="DH12" s="606"/>
      <c r="DI12" s="606"/>
      <c r="DJ12" s="606"/>
      <c r="DK12" s="606"/>
      <c r="DL12" s="606"/>
      <c r="DM12" s="606"/>
      <c r="DN12" s="606"/>
      <c r="DO12" s="606"/>
      <c r="DP12" s="607"/>
      <c r="DQ12" s="611">
        <v>897675</v>
      </c>
      <c r="DR12" s="606"/>
      <c r="DS12" s="606"/>
      <c r="DT12" s="606"/>
      <c r="DU12" s="606"/>
      <c r="DV12" s="606"/>
      <c r="DW12" s="606"/>
      <c r="DX12" s="606"/>
      <c r="DY12" s="606"/>
      <c r="DZ12" s="606"/>
      <c r="EA12" s="606"/>
      <c r="EB12" s="606"/>
      <c r="EC12" s="646"/>
    </row>
    <row r="13" spans="2:143" ht="11.25" customHeight="1" x14ac:dyDescent="0.15">
      <c r="B13" s="600" t="s">
        <v>247</v>
      </c>
      <c r="C13" s="601"/>
      <c r="D13" s="601"/>
      <c r="E13" s="601"/>
      <c r="F13" s="601"/>
      <c r="G13" s="601"/>
      <c r="H13" s="601"/>
      <c r="I13" s="601"/>
      <c r="J13" s="601"/>
      <c r="K13" s="601"/>
      <c r="L13" s="601"/>
      <c r="M13" s="601"/>
      <c r="N13" s="601"/>
      <c r="O13" s="601"/>
      <c r="P13" s="601"/>
      <c r="Q13" s="602"/>
      <c r="R13" s="603">
        <v>173825</v>
      </c>
      <c r="S13" s="606"/>
      <c r="T13" s="606"/>
      <c r="U13" s="606"/>
      <c r="V13" s="606"/>
      <c r="W13" s="606"/>
      <c r="X13" s="606"/>
      <c r="Y13" s="607"/>
      <c r="Z13" s="665">
        <v>0.2</v>
      </c>
      <c r="AA13" s="665"/>
      <c r="AB13" s="665"/>
      <c r="AC13" s="665"/>
      <c r="AD13" s="666">
        <v>173825</v>
      </c>
      <c r="AE13" s="666"/>
      <c r="AF13" s="666"/>
      <c r="AG13" s="666"/>
      <c r="AH13" s="666"/>
      <c r="AI13" s="666"/>
      <c r="AJ13" s="666"/>
      <c r="AK13" s="666"/>
      <c r="AL13" s="608">
        <v>0.5</v>
      </c>
      <c r="AM13" s="609"/>
      <c r="AN13" s="609"/>
      <c r="AO13" s="667"/>
      <c r="AP13" s="600" t="s">
        <v>248</v>
      </c>
      <c r="AQ13" s="601"/>
      <c r="AR13" s="601"/>
      <c r="AS13" s="601"/>
      <c r="AT13" s="601"/>
      <c r="AU13" s="601"/>
      <c r="AV13" s="601"/>
      <c r="AW13" s="601"/>
      <c r="AX13" s="601"/>
      <c r="AY13" s="601"/>
      <c r="AZ13" s="601"/>
      <c r="BA13" s="601"/>
      <c r="BB13" s="601"/>
      <c r="BC13" s="601"/>
      <c r="BD13" s="601"/>
      <c r="BE13" s="601"/>
      <c r="BF13" s="602"/>
      <c r="BG13" s="603">
        <v>13303811</v>
      </c>
      <c r="BH13" s="606"/>
      <c r="BI13" s="606"/>
      <c r="BJ13" s="606"/>
      <c r="BK13" s="606"/>
      <c r="BL13" s="606"/>
      <c r="BM13" s="606"/>
      <c r="BN13" s="607"/>
      <c r="BO13" s="665">
        <v>47.6</v>
      </c>
      <c r="BP13" s="665"/>
      <c r="BQ13" s="665"/>
      <c r="BR13" s="665"/>
      <c r="BS13" s="611" t="s">
        <v>131</v>
      </c>
      <c r="BT13" s="606"/>
      <c r="BU13" s="606"/>
      <c r="BV13" s="606"/>
      <c r="BW13" s="606"/>
      <c r="BX13" s="606"/>
      <c r="BY13" s="606"/>
      <c r="BZ13" s="606"/>
      <c r="CA13" s="606"/>
      <c r="CB13" s="646"/>
      <c r="CD13" s="647" t="s">
        <v>249</v>
      </c>
      <c r="CE13" s="644"/>
      <c r="CF13" s="644"/>
      <c r="CG13" s="644"/>
      <c r="CH13" s="644"/>
      <c r="CI13" s="644"/>
      <c r="CJ13" s="644"/>
      <c r="CK13" s="644"/>
      <c r="CL13" s="644"/>
      <c r="CM13" s="644"/>
      <c r="CN13" s="644"/>
      <c r="CO13" s="644"/>
      <c r="CP13" s="644"/>
      <c r="CQ13" s="645"/>
      <c r="CR13" s="603">
        <v>9207094</v>
      </c>
      <c r="CS13" s="606"/>
      <c r="CT13" s="606"/>
      <c r="CU13" s="606"/>
      <c r="CV13" s="606"/>
      <c r="CW13" s="606"/>
      <c r="CX13" s="606"/>
      <c r="CY13" s="607"/>
      <c r="CZ13" s="665">
        <v>12</v>
      </c>
      <c r="DA13" s="665"/>
      <c r="DB13" s="665"/>
      <c r="DC13" s="665"/>
      <c r="DD13" s="611">
        <v>4316473</v>
      </c>
      <c r="DE13" s="606"/>
      <c r="DF13" s="606"/>
      <c r="DG13" s="606"/>
      <c r="DH13" s="606"/>
      <c r="DI13" s="606"/>
      <c r="DJ13" s="606"/>
      <c r="DK13" s="606"/>
      <c r="DL13" s="606"/>
      <c r="DM13" s="606"/>
      <c r="DN13" s="606"/>
      <c r="DO13" s="606"/>
      <c r="DP13" s="607"/>
      <c r="DQ13" s="611">
        <v>5184770</v>
      </c>
      <c r="DR13" s="606"/>
      <c r="DS13" s="606"/>
      <c r="DT13" s="606"/>
      <c r="DU13" s="606"/>
      <c r="DV13" s="606"/>
      <c r="DW13" s="606"/>
      <c r="DX13" s="606"/>
      <c r="DY13" s="606"/>
      <c r="DZ13" s="606"/>
      <c r="EA13" s="606"/>
      <c r="EB13" s="606"/>
      <c r="EC13" s="646"/>
    </row>
    <row r="14" spans="2:143" ht="11.25" customHeight="1" x14ac:dyDescent="0.15">
      <c r="B14" s="600" t="s">
        <v>250</v>
      </c>
      <c r="C14" s="601"/>
      <c r="D14" s="601"/>
      <c r="E14" s="601"/>
      <c r="F14" s="601"/>
      <c r="G14" s="601"/>
      <c r="H14" s="601"/>
      <c r="I14" s="601"/>
      <c r="J14" s="601"/>
      <c r="K14" s="601"/>
      <c r="L14" s="601"/>
      <c r="M14" s="601"/>
      <c r="N14" s="601"/>
      <c r="O14" s="601"/>
      <c r="P14" s="601"/>
      <c r="Q14" s="602"/>
      <c r="R14" s="603" t="s">
        <v>228</v>
      </c>
      <c r="S14" s="606"/>
      <c r="T14" s="606"/>
      <c r="U14" s="606"/>
      <c r="V14" s="606"/>
      <c r="W14" s="606"/>
      <c r="X14" s="606"/>
      <c r="Y14" s="607"/>
      <c r="Z14" s="665" t="s">
        <v>228</v>
      </c>
      <c r="AA14" s="665"/>
      <c r="AB14" s="665"/>
      <c r="AC14" s="665"/>
      <c r="AD14" s="666" t="s">
        <v>173</v>
      </c>
      <c r="AE14" s="666"/>
      <c r="AF14" s="666"/>
      <c r="AG14" s="666"/>
      <c r="AH14" s="666"/>
      <c r="AI14" s="666"/>
      <c r="AJ14" s="666"/>
      <c r="AK14" s="666"/>
      <c r="AL14" s="608" t="s">
        <v>228</v>
      </c>
      <c r="AM14" s="609"/>
      <c r="AN14" s="609"/>
      <c r="AO14" s="667"/>
      <c r="AP14" s="600" t="s">
        <v>251</v>
      </c>
      <c r="AQ14" s="601"/>
      <c r="AR14" s="601"/>
      <c r="AS14" s="601"/>
      <c r="AT14" s="601"/>
      <c r="AU14" s="601"/>
      <c r="AV14" s="601"/>
      <c r="AW14" s="601"/>
      <c r="AX14" s="601"/>
      <c r="AY14" s="601"/>
      <c r="AZ14" s="601"/>
      <c r="BA14" s="601"/>
      <c r="BB14" s="601"/>
      <c r="BC14" s="601"/>
      <c r="BD14" s="601"/>
      <c r="BE14" s="601"/>
      <c r="BF14" s="602"/>
      <c r="BG14" s="603">
        <v>319695</v>
      </c>
      <c r="BH14" s="606"/>
      <c r="BI14" s="606"/>
      <c r="BJ14" s="606"/>
      <c r="BK14" s="606"/>
      <c r="BL14" s="606"/>
      <c r="BM14" s="606"/>
      <c r="BN14" s="607"/>
      <c r="BO14" s="665">
        <v>1.1000000000000001</v>
      </c>
      <c r="BP14" s="665"/>
      <c r="BQ14" s="665"/>
      <c r="BR14" s="665"/>
      <c r="BS14" s="611" t="s">
        <v>173</v>
      </c>
      <c r="BT14" s="606"/>
      <c r="BU14" s="606"/>
      <c r="BV14" s="606"/>
      <c r="BW14" s="606"/>
      <c r="BX14" s="606"/>
      <c r="BY14" s="606"/>
      <c r="BZ14" s="606"/>
      <c r="CA14" s="606"/>
      <c r="CB14" s="646"/>
      <c r="CD14" s="647" t="s">
        <v>252</v>
      </c>
      <c r="CE14" s="644"/>
      <c r="CF14" s="644"/>
      <c r="CG14" s="644"/>
      <c r="CH14" s="644"/>
      <c r="CI14" s="644"/>
      <c r="CJ14" s="644"/>
      <c r="CK14" s="644"/>
      <c r="CL14" s="644"/>
      <c r="CM14" s="644"/>
      <c r="CN14" s="644"/>
      <c r="CO14" s="644"/>
      <c r="CP14" s="644"/>
      <c r="CQ14" s="645"/>
      <c r="CR14" s="603">
        <v>2362699</v>
      </c>
      <c r="CS14" s="606"/>
      <c r="CT14" s="606"/>
      <c r="CU14" s="606"/>
      <c r="CV14" s="606"/>
      <c r="CW14" s="606"/>
      <c r="CX14" s="606"/>
      <c r="CY14" s="607"/>
      <c r="CZ14" s="665">
        <v>3.1</v>
      </c>
      <c r="DA14" s="665"/>
      <c r="DB14" s="665"/>
      <c r="DC14" s="665"/>
      <c r="DD14" s="611">
        <v>414952</v>
      </c>
      <c r="DE14" s="606"/>
      <c r="DF14" s="606"/>
      <c r="DG14" s="606"/>
      <c r="DH14" s="606"/>
      <c r="DI14" s="606"/>
      <c r="DJ14" s="606"/>
      <c r="DK14" s="606"/>
      <c r="DL14" s="606"/>
      <c r="DM14" s="606"/>
      <c r="DN14" s="606"/>
      <c r="DO14" s="606"/>
      <c r="DP14" s="607"/>
      <c r="DQ14" s="611">
        <v>2073424</v>
      </c>
      <c r="DR14" s="606"/>
      <c r="DS14" s="606"/>
      <c r="DT14" s="606"/>
      <c r="DU14" s="606"/>
      <c r="DV14" s="606"/>
      <c r="DW14" s="606"/>
      <c r="DX14" s="606"/>
      <c r="DY14" s="606"/>
      <c r="DZ14" s="606"/>
      <c r="EA14" s="606"/>
      <c r="EB14" s="606"/>
      <c r="EC14" s="646"/>
    </row>
    <row r="15" spans="2:143" ht="11.25" customHeight="1" x14ac:dyDescent="0.15">
      <c r="B15" s="600" t="s">
        <v>253</v>
      </c>
      <c r="C15" s="601"/>
      <c r="D15" s="601"/>
      <c r="E15" s="601"/>
      <c r="F15" s="601"/>
      <c r="G15" s="601"/>
      <c r="H15" s="601"/>
      <c r="I15" s="601"/>
      <c r="J15" s="601"/>
      <c r="K15" s="601"/>
      <c r="L15" s="601"/>
      <c r="M15" s="601"/>
      <c r="N15" s="601"/>
      <c r="O15" s="601"/>
      <c r="P15" s="601"/>
      <c r="Q15" s="602"/>
      <c r="R15" s="603">
        <v>140736</v>
      </c>
      <c r="S15" s="606"/>
      <c r="T15" s="606"/>
      <c r="U15" s="606"/>
      <c r="V15" s="606"/>
      <c r="W15" s="606"/>
      <c r="X15" s="606"/>
      <c r="Y15" s="607"/>
      <c r="Z15" s="665">
        <v>0.2</v>
      </c>
      <c r="AA15" s="665"/>
      <c r="AB15" s="665"/>
      <c r="AC15" s="665"/>
      <c r="AD15" s="666">
        <v>140736</v>
      </c>
      <c r="AE15" s="666"/>
      <c r="AF15" s="666"/>
      <c r="AG15" s="666"/>
      <c r="AH15" s="666"/>
      <c r="AI15" s="666"/>
      <c r="AJ15" s="666"/>
      <c r="AK15" s="666"/>
      <c r="AL15" s="608">
        <v>0.4</v>
      </c>
      <c r="AM15" s="609"/>
      <c r="AN15" s="609"/>
      <c r="AO15" s="667"/>
      <c r="AP15" s="600" t="s">
        <v>254</v>
      </c>
      <c r="AQ15" s="601"/>
      <c r="AR15" s="601"/>
      <c r="AS15" s="601"/>
      <c r="AT15" s="601"/>
      <c r="AU15" s="601"/>
      <c r="AV15" s="601"/>
      <c r="AW15" s="601"/>
      <c r="AX15" s="601"/>
      <c r="AY15" s="601"/>
      <c r="AZ15" s="601"/>
      <c r="BA15" s="601"/>
      <c r="BB15" s="601"/>
      <c r="BC15" s="601"/>
      <c r="BD15" s="601"/>
      <c r="BE15" s="601"/>
      <c r="BF15" s="602"/>
      <c r="BG15" s="603">
        <v>1721523</v>
      </c>
      <c r="BH15" s="606"/>
      <c r="BI15" s="606"/>
      <c r="BJ15" s="606"/>
      <c r="BK15" s="606"/>
      <c r="BL15" s="606"/>
      <c r="BM15" s="606"/>
      <c r="BN15" s="607"/>
      <c r="BO15" s="665">
        <v>6.2</v>
      </c>
      <c r="BP15" s="665"/>
      <c r="BQ15" s="665"/>
      <c r="BR15" s="665"/>
      <c r="BS15" s="611" t="s">
        <v>228</v>
      </c>
      <c r="BT15" s="606"/>
      <c r="BU15" s="606"/>
      <c r="BV15" s="606"/>
      <c r="BW15" s="606"/>
      <c r="BX15" s="606"/>
      <c r="BY15" s="606"/>
      <c r="BZ15" s="606"/>
      <c r="CA15" s="606"/>
      <c r="CB15" s="646"/>
      <c r="CD15" s="647" t="s">
        <v>255</v>
      </c>
      <c r="CE15" s="644"/>
      <c r="CF15" s="644"/>
      <c r="CG15" s="644"/>
      <c r="CH15" s="644"/>
      <c r="CI15" s="644"/>
      <c r="CJ15" s="644"/>
      <c r="CK15" s="644"/>
      <c r="CL15" s="644"/>
      <c r="CM15" s="644"/>
      <c r="CN15" s="644"/>
      <c r="CO15" s="644"/>
      <c r="CP15" s="644"/>
      <c r="CQ15" s="645"/>
      <c r="CR15" s="603">
        <v>6955333</v>
      </c>
      <c r="CS15" s="606"/>
      <c r="CT15" s="606"/>
      <c r="CU15" s="606"/>
      <c r="CV15" s="606"/>
      <c r="CW15" s="606"/>
      <c r="CX15" s="606"/>
      <c r="CY15" s="607"/>
      <c r="CZ15" s="665">
        <v>9</v>
      </c>
      <c r="DA15" s="665"/>
      <c r="DB15" s="665"/>
      <c r="DC15" s="665"/>
      <c r="DD15" s="611">
        <v>2105663</v>
      </c>
      <c r="DE15" s="606"/>
      <c r="DF15" s="606"/>
      <c r="DG15" s="606"/>
      <c r="DH15" s="606"/>
      <c r="DI15" s="606"/>
      <c r="DJ15" s="606"/>
      <c r="DK15" s="606"/>
      <c r="DL15" s="606"/>
      <c r="DM15" s="606"/>
      <c r="DN15" s="606"/>
      <c r="DO15" s="606"/>
      <c r="DP15" s="607"/>
      <c r="DQ15" s="611">
        <v>4832766</v>
      </c>
      <c r="DR15" s="606"/>
      <c r="DS15" s="606"/>
      <c r="DT15" s="606"/>
      <c r="DU15" s="606"/>
      <c r="DV15" s="606"/>
      <c r="DW15" s="606"/>
      <c r="DX15" s="606"/>
      <c r="DY15" s="606"/>
      <c r="DZ15" s="606"/>
      <c r="EA15" s="606"/>
      <c r="EB15" s="606"/>
      <c r="EC15" s="646"/>
    </row>
    <row r="16" spans="2:143" ht="11.25" customHeight="1" x14ac:dyDescent="0.15">
      <c r="B16" s="600" t="s">
        <v>256</v>
      </c>
      <c r="C16" s="601"/>
      <c r="D16" s="601"/>
      <c r="E16" s="601"/>
      <c r="F16" s="601"/>
      <c r="G16" s="601"/>
      <c r="H16" s="601"/>
      <c r="I16" s="601"/>
      <c r="J16" s="601"/>
      <c r="K16" s="601"/>
      <c r="L16" s="601"/>
      <c r="M16" s="601"/>
      <c r="N16" s="601"/>
      <c r="O16" s="601"/>
      <c r="P16" s="601"/>
      <c r="Q16" s="602"/>
      <c r="R16" s="603" t="s">
        <v>228</v>
      </c>
      <c r="S16" s="606"/>
      <c r="T16" s="606"/>
      <c r="U16" s="606"/>
      <c r="V16" s="606"/>
      <c r="W16" s="606"/>
      <c r="X16" s="606"/>
      <c r="Y16" s="607"/>
      <c r="Z16" s="665" t="s">
        <v>173</v>
      </c>
      <c r="AA16" s="665"/>
      <c r="AB16" s="665"/>
      <c r="AC16" s="665"/>
      <c r="AD16" s="666" t="s">
        <v>173</v>
      </c>
      <c r="AE16" s="666"/>
      <c r="AF16" s="666"/>
      <c r="AG16" s="666"/>
      <c r="AH16" s="666"/>
      <c r="AI16" s="666"/>
      <c r="AJ16" s="666"/>
      <c r="AK16" s="666"/>
      <c r="AL16" s="608" t="s">
        <v>173</v>
      </c>
      <c r="AM16" s="609"/>
      <c r="AN16" s="609"/>
      <c r="AO16" s="667"/>
      <c r="AP16" s="600" t="s">
        <v>257</v>
      </c>
      <c r="AQ16" s="601"/>
      <c r="AR16" s="601"/>
      <c r="AS16" s="601"/>
      <c r="AT16" s="601"/>
      <c r="AU16" s="601"/>
      <c r="AV16" s="601"/>
      <c r="AW16" s="601"/>
      <c r="AX16" s="601"/>
      <c r="AY16" s="601"/>
      <c r="AZ16" s="601"/>
      <c r="BA16" s="601"/>
      <c r="BB16" s="601"/>
      <c r="BC16" s="601"/>
      <c r="BD16" s="601"/>
      <c r="BE16" s="601"/>
      <c r="BF16" s="602"/>
      <c r="BG16" s="603">
        <v>18923</v>
      </c>
      <c r="BH16" s="606"/>
      <c r="BI16" s="606"/>
      <c r="BJ16" s="606"/>
      <c r="BK16" s="606"/>
      <c r="BL16" s="606"/>
      <c r="BM16" s="606"/>
      <c r="BN16" s="607"/>
      <c r="BO16" s="665">
        <v>0.1</v>
      </c>
      <c r="BP16" s="665"/>
      <c r="BQ16" s="665"/>
      <c r="BR16" s="665"/>
      <c r="BS16" s="611" t="s">
        <v>228</v>
      </c>
      <c r="BT16" s="606"/>
      <c r="BU16" s="606"/>
      <c r="BV16" s="606"/>
      <c r="BW16" s="606"/>
      <c r="BX16" s="606"/>
      <c r="BY16" s="606"/>
      <c r="BZ16" s="606"/>
      <c r="CA16" s="606"/>
      <c r="CB16" s="646"/>
      <c r="CD16" s="647" t="s">
        <v>258</v>
      </c>
      <c r="CE16" s="644"/>
      <c r="CF16" s="644"/>
      <c r="CG16" s="644"/>
      <c r="CH16" s="644"/>
      <c r="CI16" s="644"/>
      <c r="CJ16" s="644"/>
      <c r="CK16" s="644"/>
      <c r="CL16" s="644"/>
      <c r="CM16" s="644"/>
      <c r="CN16" s="644"/>
      <c r="CO16" s="644"/>
      <c r="CP16" s="644"/>
      <c r="CQ16" s="645"/>
      <c r="CR16" s="603">
        <v>30413</v>
      </c>
      <c r="CS16" s="606"/>
      <c r="CT16" s="606"/>
      <c r="CU16" s="606"/>
      <c r="CV16" s="606"/>
      <c r="CW16" s="606"/>
      <c r="CX16" s="606"/>
      <c r="CY16" s="607"/>
      <c r="CZ16" s="665">
        <v>0</v>
      </c>
      <c r="DA16" s="665"/>
      <c r="DB16" s="665"/>
      <c r="DC16" s="665"/>
      <c r="DD16" s="611" t="s">
        <v>228</v>
      </c>
      <c r="DE16" s="606"/>
      <c r="DF16" s="606"/>
      <c r="DG16" s="606"/>
      <c r="DH16" s="606"/>
      <c r="DI16" s="606"/>
      <c r="DJ16" s="606"/>
      <c r="DK16" s="606"/>
      <c r="DL16" s="606"/>
      <c r="DM16" s="606"/>
      <c r="DN16" s="606"/>
      <c r="DO16" s="606"/>
      <c r="DP16" s="607"/>
      <c r="DQ16" s="611" t="s">
        <v>173</v>
      </c>
      <c r="DR16" s="606"/>
      <c r="DS16" s="606"/>
      <c r="DT16" s="606"/>
      <c r="DU16" s="606"/>
      <c r="DV16" s="606"/>
      <c r="DW16" s="606"/>
      <c r="DX16" s="606"/>
      <c r="DY16" s="606"/>
      <c r="DZ16" s="606"/>
      <c r="EA16" s="606"/>
      <c r="EB16" s="606"/>
      <c r="EC16" s="646"/>
    </row>
    <row r="17" spans="2:133" ht="11.25" customHeight="1" x14ac:dyDescent="0.15">
      <c r="B17" s="600" t="s">
        <v>259</v>
      </c>
      <c r="C17" s="601"/>
      <c r="D17" s="601"/>
      <c r="E17" s="601"/>
      <c r="F17" s="601"/>
      <c r="G17" s="601"/>
      <c r="H17" s="601"/>
      <c r="I17" s="601"/>
      <c r="J17" s="601"/>
      <c r="K17" s="601"/>
      <c r="L17" s="601"/>
      <c r="M17" s="601"/>
      <c r="N17" s="601"/>
      <c r="O17" s="601"/>
      <c r="P17" s="601"/>
      <c r="Q17" s="602"/>
      <c r="R17" s="603">
        <v>120425</v>
      </c>
      <c r="S17" s="606"/>
      <c r="T17" s="606"/>
      <c r="U17" s="606"/>
      <c r="V17" s="606"/>
      <c r="W17" s="606"/>
      <c r="X17" s="606"/>
      <c r="Y17" s="607"/>
      <c r="Z17" s="665">
        <v>0.2</v>
      </c>
      <c r="AA17" s="665"/>
      <c r="AB17" s="665"/>
      <c r="AC17" s="665"/>
      <c r="AD17" s="666">
        <v>120425</v>
      </c>
      <c r="AE17" s="666"/>
      <c r="AF17" s="666"/>
      <c r="AG17" s="666"/>
      <c r="AH17" s="666"/>
      <c r="AI17" s="666"/>
      <c r="AJ17" s="666"/>
      <c r="AK17" s="666"/>
      <c r="AL17" s="608">
        <v>0.3</v>
      </c>
      <c r="AM17" s="609"/>
      <c r="AN17" s="609"/>
      <c r="AO17" s="667"/>
      <c r="AP17" s="600" t="s">
        <v>260</v>
      </c>
      <c r="AQ17" s="601"/>
      <c r="AR17" s="601"/>
      <c r="AS17" s="601"/>
      <c r="AT17" s="601"/>
      <c r="AU17" s="601"/>
      <c r="AV17" s="601"/>
      <c r="AW17" s="601"/>
      <c r="AX17" s="601"/>
      <c r="AY17" s="601"/>
      <c r="AZ17" s="601"/>
      <c r="BA17" s="601"/>
      <c r="BB17" s="601"/>
      <c r="BC17" s="601"/>
      <c r="BD17" s="601"/>
      <c r="BE17" s="601"/>
      <c r="BF17" s="602"/>
      <c r="BG17" s="603" t="s">
        <v>173</v>
      </c>
      <c r="BH17" s="606"/>
      <c r="BI17" s="606"/>
      <c r="BJ17" s="606"/>
      <c r="BK17" s="606"/>
      <c r="BL17" s="606"/>
      <c r="BM17" s="606"/>
      <c r="BN17" s="607"/>
      <c r="BO17" s="665" t="s">
        <v>173</v>
      </c>
      <c r="BP17" s="665"/>
      <c r="BQ17" s="665"/>
      <c r="BR17" s="665"/>
      <c r="BS17" s="611" t="s">
        <v>173</v>
      </c>
      <c r="BT17" s="606"/>
      <c r="BU17" s="606"/>
      <c r="BV17" s="606"/>
      <c r="BW17" s="606"/>
      <c r="BX17" s="606"/>
      <c r="BY17" s="606"/>
      <c r="BZ17" s="606"/>
      <c r="CA17" s="606"/>
      <c r="CB17" s="646"/>
      <c r="CD17" s="647" t="s">
        <v>261</v>
      </c>
      <c r="CE17" s="644"/>
      <c r="CF17" s="644"/>
      <c r="CG17" s="644"/>
      <c r="CH17" s="644"/>
      <c r="CI17" s="644"/>
      <c r="CJ17" s="644"/>
      <c r="CK17" s="644"/>
      <c r="CL17" s="644"/>
      <c r="CM17" s="644"/>
      <c r="CN17" s="644"/>
      <c r="CO17" s="644"/>
      <c r="CP17" s="644"/>
      <c r="CQ17" s="645"/>
      <c r="CR17" s="603">
        <v>7434576</v>
      </c>
      <c r="CS17" s="606"/>
      <c r="CT17" s="606"/>
      <c r="CU17" s="606"/>
      <c r="CV17" s="606"/>
      <c r="CW17" s="606"/>
      <c r="CX17" s="606"/>
      <c r="CY17" s="607"/>
      <c r="CZ17" s="665">
        <v>9.6999999999999993</v>
      </c>
      <c r="DA17" s="665"/>
      <c r="DB17" s="665"/>
      <c r="DC17" s="665"/>
      <c r="DD17" s="611" t="s">
        <v>173</v>
      </c>
      <c r="DE17" s="606"/>
      <c r="DF17" s="606"/>
      <c r="DG17" s="606"/>
      <c r="DH17" s="606"/>
      <c r="DI17" s="606"/>
      <c r="DJ17" s="606"/>
      <c r="DK17" s="606"/>
      <c r="DL17" s="606"/>
      <c r="DM17" s="606"/>
      <c r="DN17" s="606"/>
      <c r="DO17" s="606"/>
      <c r="DP17" s="607"/>
      <c r="DQ17" s="611">
        <v>6939928</v>
      </c>
      <c r="DR17" s="606"/>
      <c r="DS17" s="606"/>
      <c r="DT17" s="606"/>
      <c r="DU17" s="606"/>
      <c r="DV17" s="606"/>
      <c r="DW17" s="606"/>
      <c r="DX17" s="606"/>
      <c r="DY17" s="606"/>
      <c r="DZ17" s="606"/>
      <c r="EA17" s="606"/>
      <c r="EB17" s="606"/>
      <c r="EC17" s="646"/>
    </row>
    <row r="18" spans="2:133" ht="11.25" customHeight="1" x14ac:dyDescent="0.15">
      <c r="B18" s="600" t="s">
        <v>262</v>
      </c>
      <c r="C18" s="601"/>
      <c r="D18" s="601"/>
      <c r="E18" s="601"/>
      <c r="F18" s="601"/>
      <c r="G18" s="601"/>
      <c r="H18" s="601"/>
      <c r="I18" s="601"/>
      <c r="J18" s="601"/>
      <c r="K18" s="601"/>
      <c r="L18" s="601"/>
      <c r="M18" s="601"/>
      <c r="N18" s="601"/>
      <c r="O18" s="601"/>
      <c r="P18" s="601"/>
      <c r="Q18" s="602"/>
      <c r="R18" s="603">
        <v>7029462</v>
      </c>
      <c r="S18" s="606"/>
      <c r="T18" s="606"/>
      <c r="U18" s="606"/>
      <c r="V18" s="606"/>
      <c r="W18" s="606"/>
      <c r="X18" s="606"/>
      <c r="Y18" s="607"/>
      <c r="Z18" s="665">
        <v>8.9</v>
      </c>
      <c r="AA18" s="665"/>
      <c r="AB18" s="665"/>
      <c r="AC18" s="665"/>
      <c r="AD18" s="666">
        <v>6689507</v>
      </c>
      <c r="AE18" s="666"/>
      <c r="AF18" s="666"/>
      <c r="AG18" s="666"/>
      <c r="AH18" s="666"/>
      <c r="AI18" s="666"/>
      <c r="AJ18" s="666"/>
      <c r="AK18" s="666"/>
      <c r="AL18" s="608">
        <v>17.7</v>
      </c>
      <c r="AM18" s="609"/>
      <c r="AN18" s="609"/>
      <c r="AO18" s="667"/>
      <c r="AP18" s="600" t="s">
        <v>263</v>
      </c>
      <c r="AQ18" s="601"/>
      <c r="AR18" s="601"/>
      <c r="AS18" s="601"/>
      <c r="AT18" s="601"/>
      <c r="AU18" s="601"/>
      <c r="AV18" s="601"/>
      <c r="AW18" s="601"/>
      <c r="AX18" s="601"/>
      <c r="AY18" s="601"/>
      <c r="AZ18" s="601"/>
      <c r="BA18" s="601"/>
      <c r="BB18" s="601"/>
      <c r="BC18" s="601"/>
      <c r="BD18" s="601"/>
      <c r="BE18" s="601"/>
      <c r="BF18" s="602"/>
      <c r="BG18" s="603" t="s">
        <v>228</v>
      </c>
      <c r="BH18" s="606"/>
      <c r="BI18" s="606"/>
      <c r="BJ18" s="606"/>
      <c r="BK18" s="606"/>
      <c r="BL18" s="606"/>
      <c r="BM18" s="606"/>
      <c r="BN18" s="607"/>
      <c r="BO18" s="665" t="s">
        <v>173</v>
      </c>
      <c r="BP18" s="665"/>
      <c r="BQ18" s="665"/>
      <c r="BR18" s="665"/>
      <c r="BS18" s="611" t="s">
        <v>173</v>
      </c>
      <c r="BT18" s="606"/>
      <c r="BU18" s="606"/>
      <c r="BV18" s="606"/>
      <c r="BW18" s="606"/>
      <c r="BX18" s="606"/>
      <c r="BY18" s="606"/>
      <c r="BZ18" s="606"/>
      <c r="CA18" s="606"/>
      <c r="CB18" s="646"/>
      <c r="CD18" s="647" t="s">
        <v>264</v>
      </c>
      <c r="CE18" s="644"/>
      <c r="CF18" s="644"/>
      <c r="CG18" s="644"/>
      <c r="CH18" s="644"/>
      <c r="CI18" s="644"/>
      <c r="CJ18" s="644"/>
      <c r="CK18" s="644"/>
      <c r="CL18" s="644"/>
      <c r="CM18" s="644"/>
      <c r="CN18" s="644"/>
      <c r="CO18" s="644"/>
      <c r="CP18" s="644"/>
      <c r="CQ18" s="645"/>
      <c r="CR18" s="603" t="s">
        <v>228</v>
      </c>
      <c r="CS18" s="606"/>
      <c r="CT18" s="606"/>
      <c r="CU18" s="606"/>
      <c r="CV18" s="606"/>
      <c r="CW18" s="606"/>
      <c r="CX18" s="606"/>
      <c r="CY18" s="607"/>
      <c r="CZ18" s="665" t="s">
        <v>228</v>
      </c>
      <c r="DA18" s="665"/>
      <c r="DB18" s="665"/>
      <c r="DC18" s="665"/>
      <c r="DD18" s="611" t="s">
        <v>173</v>
      </c>
      <c r="DE18" s="606"/>
      <c r="DF18" s="606"/>
      <c r="DG18" s="606"/>
      <c r="DH18" s="606"/>
      <c r="DI18" s="606"/>
      <c r="DJ18" s="606"/>
      <c r="DK18" s="606"/>
      <c r="DL18" s="606"/>
      <c r="DM18" s="606"/>
      <c r="DN18" s="606"/>
      <c r="DO18" s="606"/>
      <c r="DP18" s="607"/>
      <c r="DQ18" s="611" t="s">
        <v>173</v>
      </c>
      <c r="DR18" s="606"/>
      <c r="DS18" s="606"/>
      <c r="DT18" s="606"/>
      <c r="DU18" s="606"/>
      <c r="DV18" s="606"/>
      <c r="DW18" s="606"/>
      <c r="DX18" s="606"/>
      <c r="DY18" s="606"/>
      <c r="DZ18" s="606"/>
      <c r="EA18" s="606"/>
      <c r="EB18" s="606"/>
      <c r="EC18" s="646"/>
    </row>
    <row r="19" spans="2:133" ht="11.25" customHeight="1" x14ac:dyDescent="0.15">
      <c r="B19" s="600" t="s">
        <v>265</v>
      </c>
      <c r="C19" s="601"/>
      <c r="D19" s="601"/>
      <c r="E19" s="601"/>
      <c r="F19" s="601"/>
      <c r="G19" s="601"/>
      <c r="H19" s="601"/>
      <c r="I19" s="601"/>
      <c r="J19" s="601"/>
      <c r="K19" s="601"/>
      <c r="L19" s="601"/>
      <c r="M19" s="601"/>
      <c r="N19" s="601"/>
      <c r="O19" s="601"/>
      <c r="P19" s="601"/>
      <c r="Q19" s="602"/>
      <c r="R19" s="603">
        <v>6689507</v>
      </c>
      <c r="S19" s="606"/>
      <c r="T19" s="606"/>
      <c r="U19" s="606"/>
      <c r="V19" s="606"/>
      <c r="W19" s="606"/>
      <c r="X19" s="606"/>
      <c r="Y19" s="607"/>
      <c r="Z19" s="665">
        <v>8.5</v>
      </c>
      <c r="AA19" s="665"/>
      <c r="AB19" s="665"/>
      <c r="AC19" s="665"/>
      <c r="AD19" s="666">
        <v>6689507</v>
      </c>
      <c r="AE19" s="666"/>
      <c r="AF19" s="666"/>
      <c r="AG19" s="666"/>
      <c r="AH19" s="666"/>
      <c r="AI19" s="666"/>
      <c r="AJ19" s="666"/>
      <c r="AK19" s="666"/>
      <c r="AL19" s="608">
        <v>17.7</v>
      </c>
      <c r="AM19" s="609"/>
      <c r="AN19" s="609"/>
      <c r="AO19" s="667"/>
      <c r="AP19" s="600" t="s">
        <v>266</v>
      </c>
      <c r="AQ19" s="601"/>
      <c r="AR19" s="601"/>
      <c r="AS19" s="601"/>
      <c r="AT19" s="601"/>
      <c r="AU19" s="601"/>
      <c r="AV19" s="601"/>
      <c r="AW19" s="601"/>
      <c r="AX19" s="601"/>
      <c r="AY19" s="601"/>
      <c r="AZ19" s="601"/>
      <c r="BA19" s="601"/>
      <c r="BB19" s="601"/>
      <c r="BC19" s="601"/>
      <c r="BD19" s="601"/>
      <c r="BE19" s="601"/>
      <c r="BF19" s="602"/>
      <c r="BG19" s="603">
        <v>2004051</v>
      </c>
      <c r="BH19" s="606"/>
      <c r="BI19" s="606"/>
      <c r="BJ19" s="606"/>
      <c r="BK19" s="606"/>
      <c r="BL19" s="606"/>
      <c r="BM19" s="606"/>
      <c r="BN19" s="607"/>
      <c r="BO19" s="665">
        <v>7.2</v>
      </c>
      <c r="BP19" s="665"/>
      <c r="BQ19" s="665"/>
      <c r="BR19" s="665"/>
      <c r="BS19" s="611" t="s">
        <v>173</v>
      </c>
      <c r="BT19" s="606"/>
      <c r="BU19" s="606"/>
      <c r="BV19" s="606"/>
      <c r="BW19" s="606"/>
      <c r="BX19" s="606"/>
      <c r="BY19" s="606"/>
      <c r="BZ19" s="606"/>
      <c r="CA19" s="606"/>
      <c r="CB19" s="646"/>
      <c r="CD19" s="647" t="s">
        <v>267</v>
      </c>
      <c r="CE19" s="644"/>
      <c r="CF19" s="644"/>
      <c r="CG19" s="644"/>
      <c r="CH19" s="644"/>
      <c r="CI19" s="644"/>
      <c r="CJ19" s="644"/>
      <c r="CK19" s="644"/>
      <c r="CL19" s="644"/>
      <c r="CM19" s="644"/>
      <c r="CN19" s="644"/>
      <c r="CO19" s="644"/>
      <c r="CP19" s="644"/>
      <c r="CQ19" s="645"/>
      <c r="CR19" s="603" t="s">
        <v>228</v>
      </c>
      <c r="CS19" s="606"/>
      <c r="CT19" s="606"/>
      <c r="CU19" s="606"/>
      <c r="CV19" s="606"/>
      <c r="CW19" s="606"/>
      <c r="CX19" s="606"/>
      <c r="CY19" s="607"/>
      <c r="CZ19" s="665" t="s">
        <v>173</v>
      </c>
      <c r="DA19" s="665"/>
      <c r="DB19" s="665"/>
      <c r="DC19" s="665"/>
      <c r="DD19" s="611" t="s">
        <v>228</v>
      </c>
      <c r="DE19" s="606"/>
      <c r="DF19" s="606"/>
      <c r="DG19" s="606"/>
      <c r="DH19" s="606"/>
      <c r="DI19" s="606"/>
      <c r="DJ19" s="606"/>
      <c r="DK19" s="606"/>
      <c r="DL19" s="606"/>
      <c r="DM19" s="606"/>
      <c r="DN19" s="606"/>
      <c r="DO19" s="606"/>
      <c r="DP19" s="607"/>
      <c r="DQ19" s="611" t="s">
        <v>173</v>
      </c>
      <c r="DR19" s="606"/>
      <c r="DS19" s="606"/>
      <c r="DT19" s="606"/>
      <c r="DU19" s="606"/>
      <c r="DV19" s="606"/>
      <c r="DW19" s="606"/>
      <c r="DX19" s="606"/>
      <c r="DY19" s="606"/>
      <c r="DZ19" s="606"/>
      <c r="EA19" s="606"/>
      <c r="EB19" s="606"/>
      <c r="EC19" s="646"/>
    </row>
    <row r="20" spans="2:133" ht="11.25" customHeight="1" x14ac:dyDescent="0.15">
      <c r="B20" s="600" t="s">
        <v>268</v>
      </c>
      <c r="C20" s="601"/>
      <c r="D20" s="601"/>
      <c r="E20" s="601"/>
      <c r="F20" s="601"/>
      <c r="G20" s="601"/>
      <c r="H20" s="601"/>
      <c r="I20" s="601"/>
      <c r="J20" s="601"/>
      <c r="K20" s="601"/>
      <c r="L20" s="601"/>
      <c r="M20" s="601"/>
      <c r="N20" s="601"/>
      <c r="O20" s="601"/>
      <c r="P20" s="601"/>
      <c r="Q20" s="602"/>
      <c r="R20" s="603">
        <v>339882</v>
      </c>
      <c r="S20" s="606"/>
      <c r="T20" s="606"/>
      <c r="U20" s="606"/>
      <c r="V20" s="606"/>
      <c r="W20" s="606"/>
      <c r="X20" s="606"/>
      <c r="Y20" s="607"/>
      <c r="Z20" s="665">
        <v>0.4</v>
      </c>
      <c r="AA20" s="665"/>
      <c r="AB20" s="665"/>
      <c r="AC20" s="665"/>
      <c r="AD20" s="666" t="s">
        <v>173</v>
      </c>
      <c r="AE20" s="666"/>
      <c r="AF20" s="666"/>
      <c r="AG20" s="666"/>
      <c r="AH20" s="666"/>
      <c r="AI20" s="666"/>
      <c r="AJ20" s="666"/>
      <c r="AK20" s="666"/>
      <c r="AL20" s="608" t="s">
        <v>228</v>
      </c>
      <c r="AM20" s="609"/>
      <c r="AN20" s="609"/>
      <c r="AO20" s="667"/>
      <c r="AP20" s="600" t="s">
        <v>269</v>
      </c>
      <c r="AQ20" s="601"/>
      <c r="AR20" s="601"/>
      <c r="AS20" s="601"/>
      <c r="AT20" s="601"/>
      <c r="AU20" s="601"/>
      <c r="AV20" s="601"/>
      <c r="AW20" s="601"/>
      <c r="AX20" s="601"/>
      <c r="AY20" s="601"/>
      <c r="AZ20" s="601"/>
      <c r="BA20" s="601"/>
      <c r="BB20" s="601"/>
      <c r="BC20" s="601"/>
      <c r="BD20" s="601"/>
      <c r="BE20" s="601"/>
      <c r="BF20" s="602"/>
      <c r="BG20" s="603">
        <v>2004051</v>
      </c>
      <c r="BH20" s="606"/>
      <c r="BI20" s="606"/>
      <c r="BJ20" s="606"/>
      <c r="BK20" s="606"/>
      <c r="BL20" s="606"/>
      <c r="BM20" s="606"/>
      <c r="BN20" s="607"/>
      <c r="BO20" s="665">
        <v>7.2</v>
      </c>
      <c r="BP20" s="665"/>
      <c r="BQ20" s="665"/>
      <c r="BR20" s="665"/>
      <c r="BS20" s="611" t="s">
        <v>173</v>
      </c>
      <c r="BT20" s="606"/>
      <c r="BU20" s="606"/>
      <c r="BV20" s="606"/>
      <c r="BW20" s="606"/>
      <c r="BX20" s="606"/>
      <c r="BY20" s="606"/>
      <c r="BZ20" s="606"/>
      <c r="CA20" s="606"/>
      <c r="CB20" s="646"/>
      <c r="CD20" s="647" t="s">
        <v>270</v>
      </c>
      <c r="CE20" s="644"/>
      <c r="CF20" s="644"/>
      <c r="CG20" s="644"/>
      <c r="CH20" s="644"/>
      <c r="CI20" s="644"/>
      <c r="CJ20" s="644"/>
      <c r="CK20" s="644"/>
      <c r="CL20" s="644"/>
      <c r="CM20" s="644"/>
      <c r="CN20" s="644"/>
      <c r="CO20" s="644"/>
      <c r="CP20" s="644"/>
      <c r="CQ20" s="645"/>
      <c r="CR20" s="603">
        <v>76925526</v>
      </c>
      <c r="CS20" s="606"/>
      <c r="CT20" s="606"/>
      <c r="CU20" s="606"/>
      <c r="CV20" s="606"/>
      <c r="CW20" s="606"/>
      <c r="CX20" s="606"/>
      <c r="CY20" s="607"/>
      <c r="CZ20" s="665">
        <v>100</v>
      </c>
      <c r="DA20" s="665"/>
      <c r="DB20" s="665"/>
      <c r="DC20" s="665"/>
      <c r="DD20" s="611">
        <v>11025848</v>
      </c>
      <c r="DE20" s="606"/>
      <c r="DF20" s="606"/>
      <c r="DG20" s="606"/>
      <c r="DH20" s="606"/>
      <c r="DI20" s="606"/>
      <c r="DJ20" s="606"/>
      <c r="DK20" s="606"/>
      <c r="DL20" s="606"/>
      <c r="DM20" s="606"/>
      <c r="DN20" s="606"/>
      <c r="DO20" s="606"/>
      <c r="DP20" s="607"/>
      <c r="DQ20" s="611">
        <v>45011477</v>
      </c>
      <c r="DR20" s="606"/>
      <c r="DS20" s="606"/>
      <c r="DT20" s="606"/>
      <c r="DU20" s="606"/>
      <c r="DV20" s="606"/>
      <c r="DW20" s="606"/>
      <c r="DX20" s="606"/>
      <c r="DY20" s="606"/>
      <c r="DZ20" s="606"/>
      <c r="EA20" s="606"/>
      <c r="EB20" s="606"/>
      <c r="EC20" s="646"/>
    </row>
    <row r="21" spans="2:133" ht="11.25" customHeight="1" x14ac:dyDescent="0.15">
      <c r="B21" s="600" t="s">
        <v>271</v>
      </c>
      <c r="C21" s="601"/>
      <c r="D21" s="601"/>
      <c r="E21" s="601"/>
      <c r="F21" s="601"/>
      <c r="G21" s="601"/>
      <c r="H21" s="601"/>
      <c r="I21" s="601"/>
      <c r="J21" s="601"/>
      <c r="K21" s="601"/>
      <c r="L21" s="601"/>
      <c r="M21" s="601"/>
      <c r="N21" s="601"/>
      <c r="O21" s="601"/>
      <c r="P21" s="601"/>
      <c r="Q21" s="602"/>
      <c r="R21" s="603">
        <v>73</v>
      </c>
      <c r="S21" s="606"/>
      <c r="T21" s="606"/>
      <c r="U21" s="606"/>
      <c r="V21" s="606"/>
      <c r="W21" s="606"/>
      <c r="X21" s="606"/>
      <c r="Y21" s="607"/>
      <c r="Z21" s="665">
        <v>0</v>
      </c>
      <c r="AA21" s="665"/>
      <c r="AB21" s="665"/>
      <c r="AC21" s="665"/>
      <c r="AD21" s="666" t="s">
        <v>173</v>
      </c>
      <c r="AE21" s="666"/>
      <c r="AF21" s="666"/>
      <c r="AG21" s="666"/>
      <c r="AH21" s="666"/>
      <c r="AI21" s="666"/>
      <c r="AJ21" s="666"/>
      <c r="AK21" s="666"/>
      <c r="AL21" s="608" t="s">
        <v>173</v>
      </c>
      <c r="AM21" s="609"/>
      <c r="AN21" s="609"/>
      <c r="AO21" s="667"/>
      <c r="AP21" s="711" t="s">
        <v>272</v>
      </c>
      <c r="AQ21" s="718"/>
      <c r="AR21" s="718"/>
      <c r="AS21" s="718"/>
      <c r="AT21" s="718"/>
      <c r="AU21" s="718"/>
      <c r="AV21" s="718"/>
      <c r="AW21" s="718"/>
      <c r="AX21" s="718"/>
      <c r="AY21" s="718"/>
      <c r="AZ21" s="718"/>
      <c r="BA21" s="718"/>
      <c r="BB21" s="718"/>
      <c r="BC21" s="718"/>
      <c r="BD21" s="718"/>
      <c r="BE21" s="718"/>
      <c r="BF21" s="713"/>
      <c r="BG21" s="603">
        <v>29846</v>
      </c>
      <c r="BH21" s="606"/>
      <c r="BI21" s="606"/>
      <c r="BJ21" s="606"/>
      <c r="BK21" s="606"/>
      <c r="BL21" s="606"/>
      <c r="BM21" s="606"/>
      <c r="BN21" s="607"/>
      <c r="BO21" s="665">
        <v>0.1</v>
      </c>
      <c r="BP21" s="665"/>
      <c r="BQ21" s="665"/>
      <c r="BR21" s="665"/>
      <c r="BS21" s="611" t="s">
        <v>228</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273</v>
      </c>
      <c r="C22" s="601"/>
      <c r="D22" s="601"/>
      <c r="E22" s="601"/>
      <c r="F22" s="601"/>
      <c r="G22" s="601"/>
      <c r="H22" s="601"/>
      <c r="I22" s="601"/>
      <c r="J22" s="601"/>
      <c r="K22" s="601"/>
      <c r="L22" s="601"/>
      <c r="M22" s="601"/>
      <c r="N22" s="601"/>
      <c r="O22" s="601"/>
      <c r="P22" s="601"/>
      <c r="Q22" s="602"/>
      <c r="R22" s="603">
        <v>39866833</v>
      </c>
      <c r="S22" s="606"/>
      <c r="T22" s="606"/>
      <c r="U22" s="606"/>
      <c r="V22" s="606"/>
      <c r="W22" s="606"/>
      <c r="X22" s="606"/>
      <c r="Y22" s="607"/>
      <c r="Z22" s="665">
        <v>50.7</v>
      </c>
      <c r="AA22" s="665"/>
      <c r="AB22" s="665"/>
      <c r="AC22" s="665"/>
      <c r="AD22" s="666">
        <v>37552673</v>
      </c>
      <c r="AE22" s="666"/>
      <c r="AF22" s="666"/>
      <c r="AG22" s="666"/>
      <c r="AH22" s="666"/>
      <c r="AI22" s="666"/>
      <c r="AJ22" s="666"/>
      <c r="AK22" s="666"/>
      <c r="AL22" s="608">
        <v>99.4</v>
      </c>
      <c r="AM22" s="609"/>
      <c r="AN22" s="609"/>
      <c r="AO22" s="667"/>
      <c r="AP22" s="711" t="s">
        <v>274</v>
      </c>
      <c r="AQ22" s="718"/>
      <c r="AR22" s="718"/>
      <c r="AS22" s="718"/>
      <c r="AT22" s="718"/>
      <c r="AU22" s="718"/>
      <c r="AV22" s="718"/>
      <c r="AW22" s="718"/>
      <c r="AX22" s="718"/>
      <c r="AY22" s="718"/>
      <c r="AZ22" s="718"/>
      <c r="BA22" s="718"/>
      <c r="BB22" s="718"/>
      <c r="BC22" s="718"/>
      <c r="BD22" s="718"/>
      <c r="BE22" s="718"/>
      <c r="BF22" s="713"/>
      <c r="BG22" s="603" t="s">
        <v>173</v>
      </c>
      <c r="BH22" s="606"/>
      <c r="BI22" s="606"/>
      <c r="BJ22" s="606"/>
      <c r="BK22" s="606"/>
      <c r="BL22" s="606"/>
      <c r="BM22" s="606"/>
      <c r="BN22" s="607"/>
      <c r="BO22" s="665" t="s">
        <v>173</v>
      </c>
      <c r="BP22" s="665"/>
      <c r="BQ22" s="665"/>
      <c r="BR22" s="665"/>
      <c r="BS22" s="611" t="s">
        <v>228</v>
      </c>
      <c r="BT22" s="606"/>
      <c r="BU22" s="606"/>
      <c r="BV22" s="606"/>
      <c r="BW22" s="606"/>
      <c r="BX22" s="606"/>
      <c r="BY22" s="606"/>
      <c r="BZ22" s="606"/>
      <c r="CA22" s="606"/>
      <c r="CB22" s="646"/>
      <c r="CD22" s="720" t="s">
        <v>275</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276</v>
      </c>
      <c r="C23" s="601"/>
      <c r="D23" s="601"/>
      <c r="E23" s="601"/>
      <c r="F23" s="601"/>
      <c r="G23" s="601"/>
      <c r="H23" s="601"/>
      <c r="I23" s="601"/>
      <c r="J23" s="601"/>
      <c r="K23" s="601"/>
      <c r="L23" s="601"/>
      <c r="M23" s="601"/>
      <c r="N23" s="601"/>
      <c r="O23" s="601"/>
      <c r="P23" s="601"/>
      <c r="Q23" s="602"/>
      <c r="R23" s="603">
        <v>32929</v>
      </c>
      <c r="S23" s="606"/>
      <c r="T23" s="606"/>
      <c r="U23" s="606"/>
      <c r="V23" s="606"/>
      <c r="W23" s="606"/>
      <c r="X23" s="606"/>
      <c r="Y23" s="607"/>
      <c r="Z23" s="665">
        <v>0</v>
      </c>
      <c r="AA23" s="665"/>
      <c r="AB23" s="665"/>
      <c r="AC23" s="665"/>
      <c r="AD23" s="666">
        <v>32929</v>
      </c>
      <c r="AE23" s="666"/>
      <c r="AF23" s="666"/>
      <c r="AG23" s="666"/>
      <c r="AH23" s="666"/>
      <c r="AI23" s="666"/>
      <c r="AJ23" s="666"/>
      <c r="AK23" s="666"/>
      <c r="AL23" s="608">
        <v>0.1</v>
      </c>
      <c r="AM23" s="609"/>
      <c r="AN23" s="609"/>
      <c r="AO23" s="667"/>
      <c r="AP23" s="711" t="s">
        <v>277</v>
      </c>
      <c r="AQ23" s="718"/>
      <c r="AR23" s="718"/>
      <c r="AS23" s="718"/>
      <c r="AT23" s="718"/>
      <c r="AU23" s="718"/>
      <c r="AV23" s="718"/>
      <c r="AW23" s="718"/>
      <c r="AX23" s="718"/>
      <c r="AY23" s="718"/>
      <c r="AZ23" s="718"/>
      <c r="BA23" s="718"/>
      <c r="BB23" s="718"/>
      <c r="BC23" s="718"/>
      <c r="BD23" s="718"/>
      <c r="BE23" s="718"/>
      <c r="BF23" s="713"/>
      <c r="BG23" s="603">
        <v>1974205</v>
      </c>
      <c r="BH23" s="606"/>
      <c r="BI23" s="606"/>
      <c r="BJ23" s="606"/>
      <c r="BK23" s="606"/>
      <c r="BL23" s="606"/>
      <c r="BM23" s="606"/>
      <c r="BN23" s="607"/>
      <c r="BO23" s="665">
        <v>7.1</v>
      </c>
      <c r="BP23" s="665"/>
      <c r="BQ23" s="665"/>
      <c r="BR23" s="665"/>
      <c r="BS23" s="611" t="s">
        <v>131</v>
      </c>
      <c r="BT23" s="606"/>
      <c r="BU23" s="606"/>
      <c r="BV23" s="606"/>
      <c r="BW23" s="606"/>
      <c r="BX23" s="606"/>
      <c r="BY23" s="606"/>
      <c r="BZ23" s="606"/>
      <c r="CA23" s="606"/>
      <c r="CB23" s="646"/>
      <c r="CD23" s="720" t="s">
        <v>216</v>
      </c>
      <c r="CE23" s="721"/>
      <c r="CF23" s="721"/>
      <c r="CG23" s="721"/>
      <c r="CH23" s="721"/>
      <c r="CI23" s="721"/>
      <c r="CJ23" s="721"/>
      <c r="CK23" s="721"/>
      <c r="CL23" s="721"/>
      <c r="CM23" s="721"/>
      <c r="CN23" s="721"/>
      <c r="CO23" s="721"/>
      <c r="CP23" s="721"/>
      <c r="CQ23" s="722"/>
      <c r="CR23" s="720" t="s">
        <v>278</v>
      </c>
      <c r="CS23" s="721"/>
      <c r="CT23" s="721"/>
      <c r="CU23" s="721"/>
      <c r="CV23" s="721"/>
      <c r="CW23" s="721"/>
      <c r="CX23" s="721"/>
      <c r="CY23" s="722"/>
      <c r="CZ23" s="720" t="s">
        <v>279</v>
      </c>
      <c r="DA23" s="721"/>
      <c r="DB23" s="721"/>
      <c r="DC23" s="722"/>
      <c r="DD23" s="720" t="s">
        <v>280</v>
      </c>
      <c r="DE23" s="721"/>
      <c r="DF23" s="721"/>
      <c r="DG23" s="721"/>
      <c r="DH23" s="721"/>
      <c r="DI23" s="721"/>
      <c r="DJ23" s="721"/>
      <c r="DK23" s="722"/>
      <c r="DL23" s="729" t="s">
        <v>281</v>
      </c>
      <c r="DM23" s="730"/>
      <c r="DN23" s="730"/>
      <c r="DO23" s="730"/>
      <c r="DP23" s="730"/>
      <c r="DQ23" s="730"/>
      <c r="DR23" s="730"/>
      <c r="DS23" s="730"/>
      <c r="DT23" s="730"/>
      <c r="DU23" s="730"/>
      <c r="DV23" s="731"/>
      <c r="DW23" s="720" t="s">
        <v>282</v>
      </c>
      <c r="DX23" s="721"/>
      <c r="DY23" s="721"/>
      <c r="DZ23" s="721"/>
      <c r="EA23" s="721"/>
      <c r="EB23" s="721"/>
      <c r="EC23" s="722"/>
    </row>
    <row r="24" spans="2:133" ht="11.25" customHeight="1" x14ac:dyDescent="0.15">
      <c r="B24" s="600" t="s">
        <v>283</v>
      </c>
      <c r="C24" s="601"/>
      <c r="D24" s="601"/>
      <c r="E24" s="601"/>
      <c r="F24" s="601"/>
      <c r="G24" s="601"/>
      <c r="H24" s="601"/>
      <c r="I24" s="601"/>
      <c r="J24" s="601"/>
      <c r="K24" s="601"/>
      <c r="L24" s="601"/>
      <c r="M24" s="601"/>
      <c r="N24" s="601"/>
      <c r="O24" s="601"/>
      <c r="P24" s="601"/>
      <c r="Q24" s="602"/>
      <c r="R24" s="603">
        <v>763954</v>
      </c>
      <c r="S24" s="606"/>
      <c r="T24" s="606"/>
      <c r="U24" s="606"/>
      <c r="V24" s="606"/>
      <c r="W24" s="606"/>
      <c r="X24" s="606"/>
      <c r="Y24" s="607"/>
      <c r="Z24" s="665">
        <v>1</v>
      </c>
      <c r="AA24" s="665"/>
      <c r="AB24" s="665"/>
      <c r="AC24" s="665"/>
      <c r="AD24" s="666" t="s">
        <v>173</v>
      </c>
      <c r="AE24" s="666"/>
      <c r="AF24" s="666"/>
      <c r="AG24" s="666"/>
      <c r="AH24" s="666"/>
      <c r="AI24" s="666"/>
      <c r="AJ24" s="666"/>
      <c r="AK24" s="666"/>
      <c r="AL24" s="608" t="s">
        <v>173</v>
      </c>
      <c r="AM24" s="609"/>
      <c r="AN24" s="609"/>
      <c r="AO24" s="667"/>
      <c r="AP24" s="711" t="s">
        <v>284</v>
      </c>
      <c r="AQ24" s="718"/>
      <c r="AR24" s="718"/>
      <c r="AS24" s="718"/>
      <c r="AT24" s="718"/>
      <c r="AU24" s="718"/>
      <c r="AV24" s="718"/>
      <c r="AW24" s="718"/>
      <c r="AX24" s="718"/>
      <c r="AY24" s="718"/>
      <c r="AZ24" s="718"/>
      <c r="BA24" s="718"/>
      <c r="BB24" s="718"/>
      <c r="BC24" s="718"/>
      <c r="BD24" s="718"/>
      <c r="BE24" s="718"/>
      <c r="BF24" s="713"/>
      <c r="BG24" s="603" t="s">
        <v>173</v>
      </c>
      <c r="BH24" s="606"/>
      <c r="BI24" s="606"/>
      <c r="BJ24" s="606"/>
      <c r="BK24" s="606"/>
      <c r="BL24" s="606"/>
      <c r="BM24" s="606"/>
      <c r="BN24" s="607"/>
      <c r="BO24" s="665" t="s">
        <v>228</v>
      </c>
      <c r="BP24" s="665"/>
      <c r="BQ24" s="665"/>
      <c r="BR24" s="665"/>
      <c r="BS24" s="611" t="s">
        <v>228</v>
      </c>
      <c r="BT24" s="606"/>
      <c r="BU24" s="606"/>
      <c r="BV24" s="606"/>
      <c r="BW24" s="606"/>
      <c r="BX24" s="606"/>
      <c r="BY24" s="606"/>
      <c r="BZ24" s="606"/>
      <c r="CA24" s="606"/>
      <c r="CB24" s="646"/>
      <c r="CD24" s="674" t="s">
        <v>285</v>
      </c>
      <c r="CE24" s="675"/>
      <c r="CF24" s="675"/>
      <c r="CG24" s="675"/>
      <c r="CH24" s="675"/>
      <c r="CI24" s="675"/>
      <c r="CJ24" s="675"/>
      <c r="CK24" s="675"/>
      <c r="CL24" s="675"/>
      <c r="CM24" s="675"/>
      <c r="CN24" s="675"/>
      <c r="CO24" s="675"/>
      <c r="CP24" s="675"/>
      <c r="CQ24" s="676"/>
      <c r="CR24" s="668">
        <v>38568921</v>
      </c>
      <c r="CS24" s="669"/>
      <c r="CT24" s="669"/>
      <c r="CU24" s="669"/>
      <c r="CV24" s="669"/>
      <c r="CW24" s="669"/>
      <c r="CX24" s="669"/>
      <c r="CY24" s="715"/>
      <c r="CZ24" s="716">
        <v>50.1</v>
      </c>
      <c r="DA24" s="685"/>
      <c r="DB24" s="685"/>
      <c r="DC24" s="719"/>
      <c r="DD24" s="714">
        <v>21013360</v>
      </c>
      <c r="DE24" s="669"/>
      <c r="DF24" s="669"/>
      <c r="DG24" s="669"/>
      <c r="DH24" s="669"/>
      <c r="DI24" s="669"/>
      <c r="DJ24" s="669"/>
      <c r="DK24" s="715"/>
      <c r="DL24" s="714">
        <v>20740083</v>
      </c>
      <c r="DM24" s="669"/>
      <c r="DN24" s="669"/>
      <c r="DO24" s="669"/>
      <c r="DP24" s="669"/>
      <c r="DQ24" s="669"/>
      <c r="DR24" s="669"/>
      <c r="DS24" s="669"/>
      <c r="DT24" s="669"/>
      <c r="DU24" s="669"/>
      <c r="DV24" s="715"/>
      <c r="DW24" s="716">
        <v>51</v>
      </c>
      <c r="DX24" s="685"/>
      <c r="DY24" s="685"/>
      <c r="DZ24" s="685"/>
      <c r="EA24" s="685"/>
      <c r="EB24" s="685"/>
      <c r="EC24" s="717"/>
    </row>
    <row r="25" spans="2:133" ht="11.25" customHeight="1" x14ac:dyDescent="0.15">
      <c r="B25" s="600" t="s">
        <v>286</v>
      </c>
      <c r="C25" s="601"/>
      <c r="D25" s="601"/>
      <c r="E25" s="601"/>
      <c r="F25" s="601"/>
      <c r="G25" s="601"/>
      <c r="H25" s="601"/>
      <c r="I25" s="601"/>
      <c r="J25" s="601"/>
      <c r="K25" s="601"/>
      <c r="L25" s="601"/>
      <c r="M25" s="601"/>
      <c r="N25" s="601"/>
      <c r="O25" s="601"/>
      <c r="P25" s="601"/>
      <c r="Q25" s="602"/>
      <c r="R25" s="603">
        <v>1476793</v>
      </c>
      <c r="S25" s="606"/>
      <c r="T25" s="606"/>
      <c r="U25" s="606"/>
      <c r="V25" s="606"/>
      <c r="W25" s="606"/>
      <c r="X25" s="606"/>
      <c r="Y25" s="607"/>
      <c r="Z25" s="665">
        <v>1.9</v>
      </c>
      <c r="AA25" s="665"/>
      <c r="AB25" s="665"/>
      <c r="AC25" s="665"/>
      <c r="AD25" s="666">
        <v>9251</v>
      </c>
      <c r="AE25" s="666"/>
      <c r="AF25" s="666"/>
      <c r="AG25" s="666"/>
      <c r="AH25" s="666"/>
      <c r="AI25" s="666"/>
      <c r="AJ25" s="666"/>
      <c r="AK25" s="666"/>
      <c r="AL25" s="608">
        <v>0</v>
      </c>
      <c r="AM25" s="609"/>
      <c r="AN25" s="609"/>
      <c r="AO25" s="667"/>
      <c r="AP25" s="711" t="s">
        <v>287</v>
      </c>
      <c r="AQ25" s="718"/>
      <c r="AR25" s="718"/>
      <c r="AS25" s="718"/>
      <c r="AT25" s="718"/>
      <c r="AU25" s="718"/>
      <c r="AV25" s="718"/>
      <c r="AW25" s="718"/>
      <c r="AX25" s="718"/>
      <c r="AY25" s="718"/>
      <c r="AZ25" s="718"/>
      <c r="BA25" s="718"/>
      <c r="BB25" s="718"/>
      <c r="BC25" s="718"/>
      <c r="BD25" s="718"/>
      <c r="BE25" s="718"/>
      <c r="BF25" s="713"/>
      <c r="BG25" s="603" t="s">
        <v>228</v>
      </c>
      <c r="BH25" s="606"/>
      <c r="BI25" s="606"/>
      <c r="BJ25" s="606"/>
      <c r="BK25" s="606"/>
      <c r="BL25" s="606"/>
      <c r="BM25" s="606"/>
      <c r="BN25" s="607"/>
      <c r="BO25" s="665" t="s">
        <v>173</v>
      </c>
      <c r="BP25" s="665"/>
      <c r="BQ25" s="665"/>
      <c r="BR25" s="665"/>
      <c r="BS25" s="611" t="s">
        <v>228</v>
      </c>
      <c r="BT25" s="606"/>
      <c r="BU25" s="606"/>
      <c r="BV25" s="606"/>
      <c r="BW25" s="606"/>
      <c r="BX25" s="606"/>
      <c r="BY25" s="606"/>
      <c r="BZ25" s="606"/>
      <c r="CA25" s="606"/>
      <c r="CB25" s="646"/>
      <c r="CD25" s="647" t="s">
        <v>288</v>
      </c>
      <c r="CE25" s="644"/>
      <c r="CF25" s="644"/>
      <c r="CG25" s="644"/>
      <c r="CH25" s="644"/>
      <c r="CI25" s="644"/>
      <c r="CJ25" s="644"/>
      <c r="CK25" s="644"/>
      <c r="CL25" s="644"/>
      <c r="CM25" s="644"/>
      <c r="CN25" s="644"/>
      <c r="CO25" s="644"/>
      <c r="CP25" s="644"/>
      <c r="CQ25" s="645"/>
      <c r="CR25" s="603">
        <v>8892256</v>
      </c>
      <c r="CS25" s="604"/>
      <c r="CT25" s="604"/>
      <c r="CU25" s="604"/>
      <c r="CV25" s="604"/>
      <c r="CW25" s="604"/>
      <c r="CX25" s="604"/>
      <c r="CY25" s="605"/>
      <c r="CZ25" s="608">
        <v>11.6</v>
      </c>
      <c r="DA25" s="637"/>
      <c r="DB25" s="637"/>
      <c r="DC25" s="638"/>
      <c r="DD25" s="611">
        <v>8021393</v>
      </c>
      <c r="DE25" s="604"/>
      <c r="DF25" s="604"/>
      <c r="DG25" s="604"/>
      <c r="DH25" s="604"/>
      <c r="DI25" s="604"/>
      <c r="DJ25" s="604"/>
      <c r="DK25" s="605"/>
      <c r="DL25" s="611">
        <v>7769297</v>
      </c>
      <c r="DM25" s="604"/>
      <c r="DN25" s="604"/>
      <c r="DO25" s="604"/>
      <c r="DP25" s="604"/>
      <c r="DQ25" s="604"/>
      <c r="DR25" s="604"/>
      <c r="DS25" s="604"/>
      <c r="DT25" s="604"/>
      <c r="DU25" s="604"/>
      <c r="DV25" s="605"/>
      <c r="DW25" s="608">
        <v>19.100000000000001</v>
      </c>
      <c r="DX25" s="637"/>
      <c r="DY25" s="637"/>
      <c r="DZ25" s="637"/>
      <c r="EA25" s="637"/>
      <c r="EB25" s="637"/>
      <c r="EC25" s="639"/>
    </row>
    <row r="26" spans="2:133" ht="11.25" customHeight="1" x14ac:dyDescent="0.15">
      <c r="B26" s="600" t="s">
        <v>289</v>
      </c>
      <c r="C26" s="601"/>
      <c r="D26" s="601"/>
      <c r="E26" s="601"/>
      <c r="F26" s="601"/>
      <c r="G26" s="601"/>
      <c r="H26" s="601"/>
      <c r="I26" s="601"/>
      <c r="J26" s="601"/>
      <c r="K26" s="601"/>
      <c r="L26" s="601"/>
      <c r="M26" s="601"/>
      <c r="N26" s="601"/>
      <c r="O26" s="601"/>
      <c r="P26" s="601"/>
      <c r="Q26" s="602"/>
      <c r="R26" s="603">
        <v>876570</v>
      </c>
      <c r="S26" s="606"/>
      <c r="T26" s="606"/>
      <c r="U26" s="606"/>
      <c r="V26" s="606"/>
      <c r="W26" s="606"/>
      <c r="X26" s="606"/>
      <c r="Y26" s="607"/>
      <c r="Z26" s="665">
        <v>1.1000000000000001</v>
      </c>
      <c r="AA26" s="665"/>
      <c r="AB26" s="665"/>
      <c r="AC26" s="665"/>
      <c r="AD26" s="666">
        <v>77795</v>
      </c>
      <c r="AE26" s="666"/>
      <c r="AF26" s="666"/>
      <c r="AG26" s="666"/>
      <c r="AH26" s="666"/>
      <c r="AI26" s="666"/>
      <c r="AJ26" s="666"/>
      <c r="AK26" s="666"/>
      <c r="AL26" s="608">
        <v>0.2</v>
      </c>
      <c r="AM26" s="609"/>
      <c r="AN26" s="609"/>
      <c r="AO26" s="667"/>
      <c r="AP26" s="711" t="s">
        <v>290</v>
      </c>
      <c r="AQ26" s="712"/>
      <c r="AR26" s="712"/>
      <c r="AS26" s="712"/>
      <c r="AT26" s="712"/>
      <c r="AU26" s="712"/>
      <c r="AV26" s="712"/>
      <c r="AW26" s="712"/>
      <c r="AX26" s="712"/>
      <c r="AY26" s="712"/>
      <c r="AZ26" s="712"/>
      <c r="BA26" s="712"/>
      <c r="BB26" s="712"/>
      <c r="BC26" s="712"/>
      <c r="BD26" s="712"/>
      <c r="BE26" s="712"/>
      <c r="BF26" s="713"/>
      <c r="BG26" s="603" t="s">
        <v>173</v>
      </c>
      <c r="BH26" s="606"/>
      <c r="BI26" s="606"/>
      <c r="BJ26" s="606"/>
      <c r="BK26" s="606"/>
      <c r="BL26" s="606"/>
      <c r="BM26" s="606"/>
      <c r="BN26" s="607"/>
      <c r="BO26" s="665" t="s">
        <v>173</v>
      </c>
      <c r="BP26" s="665"/>
      <c r="BQ26" s="665"/>
      <c r="BR26" s="665"/>
      <c r="BS26" s="611" t="s">
        <v>173</v>
      </c>
      <c r="BT26" s="606"/>
      <c r="BU26" s="606"/>
      <c r="BV26" s="606"/>
      <c r="BW26" s="606"/>
      <c r="BX26" s="606"/>
      <c r="BY26" s="606"/>
      <c r="BZ26" s="606"/>
      <c r="CA26" s="606"/>
      <c r="CB26" s="646"/>
      <c r="CD26" s="647" t="s">
        <v>291</v>
      </c>
      <c r="CE26" s="644"/>
      <c r="CF26" s="644"/>
      <c r="CG26" s="644"/>
      <c r="CH26" s="644"/>
      <c r="CI26" s="644"/>
      <c r="CJ26" s="644"/>
      <c r="CK26" s="644"/>
      <c r="CL26" s="644"/>
      <c r="CM26" s="644"/>
      <c r="CN26" s="644"/>
      <c r="CO26" s="644"/>
      <c r="CP26" s="644"/>
      <c r="CQ26" s="645"/>
      <c r="CR26" s="603">
        <v>6302407</v>
      </c>
      <c r="CS26" s="606"/>
      <c r="CT26" s="606"/>
      <c r="CU26" s="606"/>
      <c r="CV26" s="606"/>
      <c r="CW26" s="606"/>
      <c r="CX26" s="606"/>
      <c r="CY26" s="607"/>
      <c r="CZ26" s="608">
        <v>8.1999999999999993</v>
      </c>
      <c r="DA26" s="637"/>
      <c r="DB26" s="637"/>
      <c r="DC26" s="638"/>
      <c r="DD26" s="611">
        <v>6302407</v>
      </c>
      <c r="DE26" s="606"/>
      <c r="DF26" s="606"/>
      <c r="DG26" s="606"/>
      <c r="DH26" s="606"/>
      <c r="DI26" s="606"/>
      <c r="DJ26" s="606"/>
      <c r="DK26" s="607"/>
      <c r="DL26" s="611" t="s">
        <v>228</v>
      </c>
      <c r="DM26" s="606"/>
      <c r="DN26" s="606"/>
      <c r="DO26" s="606"/>
      <c r="DP26" s="606"/>
      <c r="DQ26" s="606"/>
      <c r="DR26" s="606"/>
      <c r="DS26" s="606"/>
      <c r="DT26" s="606"/>
      <c r="DU26" s="606"/>
      <c r="DV26" s="607"/>
      <c r="DW26" s="608" t="s">
        <v>173</v>
      </c>
      <c r="DX26" s="637"/>
      <c r="DY26" s="637"/>
      <c r="DZ26" s="637"/>
      <c r="EA26" s="637"/>
      <c r="EB26" s="637"/>
      <c r="EC26" s="639"/>
    </row>
    <row r="27" spans="2:133" ht="11.25" customHeight="1" x14ac:dyDescent="0.15">
      <c r="B27" s="600" t="s">
        <v>292</v>
      </c>
      <c r="C27" s="601"/>
      <c r="D27" s="601"/>
      <c r="E27" s="601"/>
      <c r="F27" s="601"/>
      <c r="G27" s="601"/>
      <c r="H27" s="601"/>
      <c r="I27" s="601"/>
      <c r="J27" s="601"/>
      <c r="K27" s="601"/>
      <c r="L27" s="601"/>
      <c r="M27" s="601"/>
      <c r="N27" s="601"/>
      <c r="O27" s="601"/>
      <c r="P27" s="601"/>
      <c r="Q27" s="602"/>
      <c r="R27" s="603">
        <v>16718223</v>
      </c>
      <c r="S27" s="606"/>
      <c r="T27" s="606"/>
      <c r="U27" s="606"/>
      <c r="V27" s="606"/>
      <c r="W27" s="606"/>
      <c r="X27" s="606"/>
      <c r="Y27" s="607"/>
      <c r="Z27" s="665">
        <v>21.3</v>
      </c>
      <c r="AA27" s="665"/>
      <c r="AB27" s="665"/>
      <c r="AC27" s="665"/>
      <c r="AD27" s="666" t="s">
        <v>173</v>
      </c>
      <c r="AE27" s="666"/>
      <c r="AF27" s="666"/>
      <c r="AG27" s="666"/>
      <c r="AH27" s="666"/>
      <c r="AI27" s="666"/>
      <c r="AJ27" s="666"/>
      <c r="AK27" s="666"/>
      <c r="AL27" s="608" t="s">
        <v>173</v>
      </c>
      <c r="AM27" s="609"/>
      <c r="AN27" s="609"/>
      <c r="AO27" s="667"/>
      <c r="AP27" s="600" t="s">
        <v>293</v>
      </c>
      <c r="AQ27" s="601"/>
      <c r="AR27" s="601"/>
      <c r="AS27" s="601"/>
      <c r="AT27" s="601"/>
      <c r="AU27" s="601"/>
      <c r="AV27" s="601"/>
      <c r="AW27" s="601"/>
      <c r="AX27" s="601"/>
      <c r="AY27" s="601"/>
      <c r="AZ27" s="601"/>
      <c r="BA27" s="601"/>
      <c r="BB27" s="601"/>
      <c r="BC27" s="601"/>
      <c r="BD27" s="601"/>
      <c r="BE27" s="601"/>
      <c r="BF27" s="602"/>
      <c r="BG27" s="603">
        <v>27944154</v>
      </c>
      <c r="BH27" s="606"/>
      <c r="BI27" s="606"/>
      <c r="BJ27" s="606"/>
      <c r="BK27" s="606"/>
      <c r="BL27" s="606"/>
      <c r="BM27" s="606"/>
      <c r="BN27" s="607"/>
      <c r="BO27" s="665">
        <v>100</v>
      </c>
      <c r="BP27" s="665"/>
      <c r="BQ27" s="665"/>
      <c r="BR27" s="665"/>
      <c r="BS27" s="611">
        <v>339410</v>
      </c>
      <c r="BT27" s="606"/>
      <c r="BU27" s="606"/>
      <c r="BV27" s="606"/>
      <c r="BW27" s="606"/>
      <c r="BX27" s="606"/>
      <c r="BY27" s="606"/>
      <c r="BZ27" s="606"/>
      <c r="CA27" s="606"/>
      <c r="CB27" s="646"/>
      <c r="CD27" s="647" t="s">
        <v>294</v>
      </c>
      <c r="CE27" s="644"/>
      <c r="CF27" s="644"/>
      <c r="CG27" s="644"/>
      <c r="CH27" s="644"/>
      <c r="CI27" s="644"/>
      <c r="CJ27" s="644"/>
      <c r="CK27" s="644"/>
      <c r="CL27" s="644"/>
      <c r="CM27" s="644"/>
      <c r="CN27" s="644"/>
      <c r="CO27" s="644"/>
      <c r="CP27" s="644"/>
      <c r="CQ27" s="645"/>
      <c r="CR27" s="603">
        <v>22242089</v>
      </c>
      <c r="CS27" s="604"/>
      <c r="CT27" s="604"/>
      <c r="CU27" s="604"/>
      <c r="CV27" s="604"/>
      <c r="CW27" s="604"/>
      <c r="CX27" s="604"/>
      <c r="CY27" s="605"/>
      <c r="CZ27" s="608">
        <v>28.9</v>
      </c>
      <c r="DA27" s="637"/>
      <c r="DB27" s="637"/>
      <c r="DC27" s="638"/>
      <c r="DD27" s="611">
        <v>6052039</v>
      </c>
      <c r="DE27" s="604"/>
      <c r="DF27" s="604"/>
      <c r="DG27" s="604"/>
      <c r="DH27" s="604"/>
      <c r="DI27" s="604"/>
      <c r="DJ27" s="604"/>
      <c r="DK27" s="605"/>
      <c r="DL27" s="611">
        <v>6035278</v>
      </c>
      <c r="DM27" s="604"/>
      <c r="DN27" s="604"/>
      <c r="DO27" s="604"/>
      <c r="DP27" s="604"/>
      <c r="DQ27" s="604"/>
      <c r="DR27" s="604"/>
      <c r="DS27" s="604"/>
      <c r="DT27" s="604"/>
      <c r="DU27" s="604"/>
      <c r="DV27" s="605"/>
      <c r="DW27" s="608">
        <v>14.9</v>
      </c>
      <c r="DX27" s="637"/>
      <c r="DY27" s="637"/>
      <c r="DZ27" s="637"/>
      <c r="EA27" s="637"/>
      <c r="EB27" s="637"/>
      <c r="EC27" s="639"/>
    </row>
    <row r="28" spans="2:133" ht="11.25" customHeight="1" x14ac:dyDescent="0.15">
      <c r="B28" s="708" t="s">
        <v>295</v>
      </c>
      <c r="C28" s="709"/>
      <c r="D28" s="709"/>
      <c r="E28" s="709"/>
      <c r="F28" s="709"/>
      <c r="G28" s="709"/>
      <c r="H28" s="709"/>
      <c r="I28" s="709"/>
      <c r="J28" s="709"/>
      <c r="K28" s="709"/>
      <c r="L28" s="709"/>
      <c r="M28" s="709"/>
      <c r="N28" s="709"/>
      <c r="O28" s="709"/>
      <c r="P28" s="709"/>
      <c r="Q28" s="710"/>
      <c r="R28" s="603">
        <v>16715</v>
      </c>
      <c r="S28" s="606"/>
      <c r="T28" s="606"/>
      <c r="U28" s="606"/>
      <c r="V28" s="606"/>
      <c r="W28" s="606"/>
      <c r="X28" s="606"/>
      <c r="Y28" s="607"/>
      <c r="Z28" s="665">
        <v>0</v>
      </c>
      <c r="AA28" s="665"/>
      <c r="AB28" s="665"/>
      <c r="AC28" s="665"/>
      <c r="AD28" s="666">
        <v>16715</v>
      </c>
      <c r="AE28" s="666"/>
      <c r="AF28" s="666"/>
      <c r="AG28" s="666"/>
      <c r="AH28" s="666"/>
      <c r="AI28" s="666"/>
      <c r="AJ28" s="666"/>
      <c r="AK28" s="666"/>
      <c r="AL28" s="608">
        <v>0</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296</v>
      </c>
      <c r="CE28" s="644"/>
      <c r="CF28" s="644"/>
      <c r="CG28" s="644"/>
      <c r="CH28" s="644"/>
      <c r="CI28" s="644"/>
      <c r="CJ28" s="644"/>
      <c r="CK28" s="644"/>
      <c r="CL28" s="644"/>
      <c r="CM28" s="644"/>
      <c r="CN28" s="644"/>
      <c r="CO28" s="644"/>
      <c r="CP28" s="644"/>
      <c r="CQ28" s="645"/>
      <c r="CR28" s="603">
        <v>7434576</v>
      </c>
      <c r="CS28" s="606"/>
      <c r="CT28" s="606"/>
      <c r="CU28" s="606"/>
      <c r="CV28" s="606"/>
      <c r="CW28" s="606"/>
      <c r="CX28" s="606"/>
      <c r="CY28" s="607"/>
      <c r="CZ28" s="608">
        <v>9.6999999999999993</v>
      </c>
      <c r="DA28" s="637"/>
      <c r="DB28" s="637"/>
      <c r="DC28" s="638"/>
      <c r="DD28" s="611">
        <v>6939928</v>
      </c>
      <c r="DE28" s="606"/>
      <c r="DF28" s="606"/>
      <c r="DG28" s="606"/>
      <c r="DH28" s="606"/>
      <c r="DI28" s="606"/>
      <c r="DJ28" s="606"/>
      <c r="DK28" s="607"/>
      <c r="DL28" s="611">
        <v>6935508</v>
      </c>
      <c r="DM28" s="606"/>
      <c r="DN28" s="606"/>
      <c r="DO28" s="606"/>
      <c r="DP28" s="606"/>
      <c r="DQ28" s="606"/>
      <c r="DR28" s="606"/>
      <c r="DS28" s="606"/>
      <c r="DT28" s="606"/>
      <c r="DU28" s="606"/>
      <c r="DV28" s="607"/>
      <c r="DW28" s="608">
        <v>17.100000000000001</v>
      </c>
      <c r="DX28" s="637"/>
      <c r="DY28" s="637"/>
      <c r="DZ28" s="637"/>
      <c r="EA28" s="637"/>
      <c r="EB28" s="637"/>
      <c r="EC28" s="639"/>
    </row>
    <row r="29" spans="2:133" ht="11.25" customHeight="1" x14ac:dyDescent="0.15">
      <c r="B29" s="600" t="s">
        <v>297</v>
      </c>
      <c r="C29" s="601"/>
      <c r="D29" s="601"/>
      <c r="E29" s="601"/>
      <c r="F29" s="601"/>
      <c r="G29" s="601"/>
      <c r="H29" s="601"/>
      <c r="I29" s="601"/>
      <c r="J29" s="601"/>
      <c r="K29" s="601"/>
      <c r="L29" s="601"/>
      <c r="M29" s="601"/>
      <c r="N29" s="601"/>
      <c r="O29" s="601"/>
      <c r="P29" s="601"/>
      <c r="Q29" s="602"/>
      <c r="R29" s="603">
        <v>4830668</v>
      </c>
      <c r="S29" s="606"/>
      <c r="T29" s="606"/>
      <c r="U29" s="606"/>
      <c r="V29" s="606"/>
      <c r="W29" s="606"/>
      <c r="X29" s="606"/>
      <c r="Y29" s="607"/>
      <c r="Z29" s="665">
        <v>6.1</v>
      </c>
      <c r="AA29" s="665"/>
      <c r="AB29" s="665"/>
      <c r="AC29" s="665"/>
      <c r="AD29" s="666" t="s">
        <v>173</v>
      </c>
      <c r="AE29" s="666"/>
      <c r="AF29" s="666"/>
      <c r="AG29" s="666"/>
      <c r="AH29" s="666"/>
      <c r="AI29" s="666"/>
      <c r="AJ29" s="666"/>
      <c r="AK29" s="666"/>
      <c r="AL29" s="608" t="s">
        <v>173</v>
      </c>
      <c r="AM29" s="609"/>
      <c r="AN29" s="609"/>
      <c r="AO29" s="667"/>
      <c r="AP29" s="677" t="s">
        <v>216</v>
      </c>
      <c r="AQ29" s="678"/>
      <c r="AR29" s="678"/>
      <c r="AS29" s="678"/>
      <c r="AT29" s="678"/>
      <c r="AU29" s="678"/>
      <c r="AV29" s="678"/>
      <c r="AW29" s="678"/>
      <c r="AX29" s="678"/>
      <c r="AY29" s="678"/>
      <c r="AZ29" s="678"/>
      <c r="BA29" s="678"/>
      <c r="BB29" s="678"/>
      <c r="BC29" s="678"/>
      <c r="BD29" s="678"/>
      <c r="BE29" s="678"/>
      <c r="BF29" s="679"/>
      <c r="BG29" s="677" t="s">
        <v>298</v>
      </c>
      <c r="BH29" s="705"/>
      <c r="BI29" s="705"/>
      <c r="BJ29" s="705"/>
      <c r="BK29" s="705"/>
      <c r="BL29" s="705"/>
      <c r="BM29" s="705"/>
      <c r="BN29" s="705"/>
      <c r="BO29" s="705"/>
      <c r="BP29" s="705"/>
      <c r="BQ29" s="706"/>
      <c r="BR29" s="677" t="s">
        <v>299</v>
      </c>
      <c r="BS29" s="705"/>
      <c r="BT29" s="705"/>
      <c r="BU29" s="705"/>
      <c r="BV29" s="705"/>
      <c r="BW29" s="705"/>
      <c r="BX29" s="705"/>
      <c r="BY29" s="705"/>
      <c r="BZ29" s="705"/>
      <c r="CA29" s="705"/>
      <c r="CB29" s="706"/>
      <c r="CD29" s="687" t="s">
        <v>300</v>
      </c>
      <c r="CE29" s="688"/>
      <c r="CF29" s="647" t="s">
        <v>301</v>
      </c>
      <c r="CG29" s="644"/>
      <c r="CH29" s="644"/>
      <c r="CI29" s="644"/>
      <c r="CJ29" s="644"/>
      <c r="CK29" s="644"/>
      <c r="CL29" s="644"/>
      <c r="CM29" s="644"/>
      <c r="CN29" s="644"/>
      <c r="CO29" s="644"/>
      <c r="CP29" s="644"/>
      <c r="CQ29" s="645"/>
      <c r="CR29" s="603">
        <v>7434388</v>
      </c>
      <c r="CS29" s="604"/>
      <c r="CT29" s="604"/>
      <c r="CU29" s="604"/>
      <c r="CV29" s="604"/>
      <c r="CW29" s="604"/>
      <c r="CX29" s="604"/>
      <c r="CY29" s="605"/>
      <c r="CZ29" s="608">
        <v>9.6999999999999993</v>
      </c>
      <c r="DA29" s="637"/>
      <c r="DB29" s="637"/>
      <c r="DC29" s="638"/>
      <c r="DD29" s="611">
        <v>6939740</v>
      </c>
      <c r="DE29" s="604"/>
      <c r="DF29" s="604"/>
      <c r="DG29" s="604"/>
      <c r="DH29" s="604"/>
      <c r="DI29" s="604"/>
      <c r="DJ29" s="604"/>
      <c r="DK29" s="605"/>
      <c r="DL29" s="611">
        <v>6935320</v>
      </c>
      <c r="DM29" s="604"/>
      <c r="DN29" s="604"/>
      <c r="DO29" s="604"/>
      <c r="DP29" s="604"/>
      <c r="DQ29" s="604"/>
      <c r="DR29" s="604"/>
      <c r="DS29" s="604"/>
      <c r="DT29" s="604"/>
      <c r="DU29" s="604"/>
      <c r="DV29" s="605"/>
      <c r="DW29" s="608">
        <v>17.100000000000001</v>
      </c>
      <c r="DX29" s="637"/>
      <c r="DY29" s="637"/>
      <c r="DZ29" s="637"/>
      <c r="EA29" s="637"/>
      <c r="EB29" s="637"/>
      <c r="EC29" s="639"/>
    </row>
    <row r="30" spans="2:133" ht="11.25" customHeight="1" x14ac:dyDescent="0.15">
      <c r="B30" s="600" t="s">
        <v>302</v>
      </c>
      <c r="C30" s="601"/>
      <c r="D30" s="601"/>
      <c r="E30" s="601"/>
      <c r="F30" s="601"/>
      <c r="G30" s="601"/>
      <c r="H30" s="601"/>
      <c r="I30" s="601"/>
      <c r="J30" s="601"/>
      <c r="K30" s="601"/>
      <c r="L30" s="601"/>
      <c r="M30" s="601"/>
      <c r="N30" s="601"/>
      <c r="O30" s="601"/>
      <c r="P30" s="601"/>
      <c r="Q30" s="602"/>
      <c r="R30" s="603">
        <v>1216167</v>
      </c>
      <c r="S30" s="606"/>
      <c r="T30" s="606"/>
      <c r="U30" s="606"/>
      <c r="V30" s="606"/>
      <c r="W30" s="606"/>
      <c r="X30" s="606"/>
      <c r="Y30" s="607"/>
      <c r="Z30" s="665">
        <v>1.5</v>
      </c>
      <c r="AA30" s="665"/>
      <c r="AB30" s="665"/>
      <c r="AC30" s="665"/>
      <c r="AD30" s="666">
        <v>85916</v>
      </c>
      <c r="AE30" s="666"/>
      <c r="AF30" s="666"/>
      <c r="AG30" s="666"/>
      <c r="AH30" s="666"/>
      <c r="AI30" s="666"/>
      <c r="AJ30" s="666"/>
      <c r="AK30" s="666"/>
      <c r="AL30" s="608">
        <v>0.2</v>
      </c>
      <c r="AM30" s="609"/>
      <c r="AN30" s="609"/>
      <c r="AO30" s="667"/>
      <c r="AP30" s="693" t="s">
        <v>303</v>
      </c>
      <c r="AQ30" s="694"/>
      <c r="AR30" s="694"/>
      <c r="AS30" s="694"/>
      <c r="AT30" s="699" t="s">
        <v>304</v>
      </c>
      <c r="AU30" s="210"/>
      <c r="AV30" s="210"/>
      <c r="AW30" s="210"/>
      <c r="AX30" s="702" t="s">
        <v>181</v>
      </c>
      <c r="AY30" s="703"/>
      <c r="AZ30" s="703"/>
      <c r="BA30" s="703"/>
      <c r="BB30" s="703"/>
      <c r="BC30" s="703"/>
      <c r="BD30" s="703"/>
      <c r="BE30" s="703"/>
      <c r="BF30" s="704"/>
      <c r="BG30" s="683">
        <v>99.2</v>
      </c>
      <c r="BH30" s="684"/>
      <c r="BI30" s="684"/>
      <c r="BJ30" s="684"/>
      <c r="BK30" s="684"/>
      <c r="BL30" s="684"/>
      <c r="BM30" s="685">
        <v>96.2</v>
      </c>
      <c r="BN30" s="684"/>
      <c r="BO30" s="684"/>
      <c r="BP30" s="684"/>
      <c r="BQ30" s="686"/>
      <c r="BR30" s="683">
        <v>99.1</v>
      </c>
      <c r="BS30" s="684"/>
      <c r="BT30" s="684"/>
      <c r="BU30" s="684"/>
      <c r="BV30" s="684"/>
      <c r="BW30" s="684"/>
      <c r="BX30" s="685">
        <v>94.7</v>
      </c>
      <c r="BY30" s="684"/>
      <c r="BZ30" s="684"/>
      <c r="CA30" s="684"/>
      <c r="CB30" s="686"/>
      <c r="CD30" s="689"/>
      <c r="CE30" s="690"/>
      <c r="CF30" s="647" t="s">
        <v>305</v>
      </c>
      <c r="CG30" s="644"/>
      <c r="CH30" s="644"/>
      <c r="CI30" s="644"/>
      <c r="CJ30" s="644"/>
      <c r="CK30" s="644"/>
      <c r="CL30" s="644"/>
      <c r="CM30" s="644"/>
      <c r="CN30" s="644"/>
      <c r="CO30" s="644"/>
      <c r="CP30" s="644"/>
      <c r="CQ30" s="645"/>
      <c r="CR30" s="603">
        <v>6757673</v>
      </c>
      <c r="CS30" s="606"/>
      <c r="CT30" s="606"/>
      <c r="CU30" s="606"/>
      <c r="CV30" s="606"/>
      <c r="CW30" s="606"/>
      <c r="CX30" s="606"/>
      <c r="CY30" s="607"/>
      <c r="CZ30" s="608">
        <v>8.8000000000000007</v>
      </c>
      <c r="DA30" s="637"/>
      <c r="DB30" s="637"/>
      <c r="DC30" s="638"/>
      <c r="DD30" s="611">
        <v>6265331</v>
      </c>
      <c r="DE30" s="606"/>
      <c r="DF30" s="606"/>
      <c r="DG30" s="606"/>
      <c r="DH30" s="606"/>
      <c r="DI30" s="606"/>
      <c r="DJ30" s="606"/>
      <c r="DK30" s="607"/>
      <c r="DL30" s="611">
        <v>6261431</v>
      </c>
      <c r="DM30" s="606"/>
      <c r="DN30" s="606"/>
      <c r="DO30" s="606"/>
      <c r="DP30" s="606"/>
      <c r="DQ30" s="606"/>
      <c r="DR30" s="606"/>
      <c r="DS30" s="606"/>
      <c r="DT30" s="606"/>
      <c r="DU30" s="606"/>
      <c r="DV30" s="607"/>
      <c r="DW30" s="608">
        <v>15.4</v>
      </c>
      <c r="DX30" s="637"/>
      <c r="DY30" s="637"/>
      <c r="DZ30" s="637"/>
      <c r="EA30" s="637"/>
      <c r="EB30" s="637"/>
      <c r="EC30" s="639"/>
    </row>
    <row r="31" spans="2:133" ht="11.25" customHeight="1" x14ac:dyDescent="0.15">
      <c r="B31" s="600" t="s">
        <v>306</v>
      </c>
      <c r="C31" s="601"/>
      <c r="D31" s="601"/>
      <c r="E31" s="601"/>
      <c r="F31" s="601"/>
      <c r="G31" s="601"/>
      <c r="H31" s="601"/>
      <c r="I31" s="601"/>
      <c r="J31" s="601"/>
      <c r="K31" s="601"/>
      <c r="L31" s="601"/>
      <c r="M31" s="601"/>
      <c r="N31" s="601"/>
      <c r="O31" s="601"/>
      <c r="P31" s="601"/>
      <c r="Q31" s="602"/>
      <c r="R31" s="603">
        <v>256733</v>
      </c>
      <c r="S31" s="606"/>
      <c r="T31" s="606"/>
      <c r="U31" s="606"/>
      <c r="V31" s="606"/>
      <c r="W31" s="606"/>
      <c r="X31" s="606"/>
      <c r="Y31" s="607"/>
      <c r="Z31" s="665">
        <v>0.3</v>
      </c>
      <c r="AA31" s="665"/>
      <c r="AB31" s="665"/>
      <c r="AC31" s="665"/>
      <c r="AD31" s="666" t="s">
        <v>173</v>
      </c>
      <c r="AE31" s="666"/>
      <c r="AF31" s="666"/>
      <c r="AG31" s="666"/>
      <c r="AH31" s="666"/>
      <c r="AI31" s="666"/>
      <c r="AJ31" s="666"/>
      <c r="AK31" s="666"/>
      <c r="AL31" s="608" t="s">
        <v>228</v>
      </c>
      <c r="AM31" s="609"/>
      <c r="AN31" s="609"/>
      <c r="AO31" s="667"/>
      <c r="AP31" s="695"/>
      <c r="AQ31" s="696"/>
      <c r="AR31" s="696"/>
      <c r="AS31" s="696"/>
      <c r="AT31" s="700"/>
      <c r="AU31" s="209" t="s">
        <v>307</v>
      </c>
      <c r="AV31" s="209"/>
      <c r="AW31" s="209"/>
      <c r="AX31" s="600" t="s">
        <v>308</v>
      </c>
      <c r="AY31" s="601"/>
      <c r="AZ31" s="601"/>
      <c r="BA31" s="601"/>
      <c r="BB31" s="601"/>
      <c r="BC31" s="601"/>
      <c r="BD31" s="601"/>
      <c r="BE31" s="601"/>
      <c r="BF31" s="602"/>
      <c r="BG31" s="681">
        <v>98.6</v>
      </c>
      <c r="BH31" s="604"/>
      <c r="BI31" s="604"/>
      <c r="BJ31" s="604"/>
      <c r="BK31" s="604"/>
      <c r="BL31" s="604"/>
      <c r="BM31" s="609">
        <v>96.1</v>
      </c>
      <c r="BN31" s="682"/>
      <c r="BO31" s="682"/>
      <c r="BP31" s="682"/>
      <c r="BQ31" s="643"/>
      <c r="BR31" s="681">
        <v>98.3</v>
      </c>
      <c r="BS31" s="604"/>
      <c r="BT31" s="604"/>
      <c r="BU31" s="604"/>
      <c r="BV31" s="604"/>
      <c r="BW31" s="604"/>
      <c r="BX31" s="609">
        <v>95.3</v>
      </c>
      <c r="BY31" s="682"/>
      <c r="BZ31" s="682"/>
      <c r="CA31" s="682"/>
      <c r="CB31" s="643"/>
      <c r="CD31" s="689"/>
      <c r="CE31" s="690"/>
      <c r="CF31" s="647" t="s">
        <v>309</v>
      </c>
      <c r="CG31" s="644"/>
      <c r="CH31" s="644"/>
      <c r="CI31" s="644"/>
      <c r="CJ31" s="644"/>
      <c r="CK31" s="644"/>
      <c r="CL31" s="644"/>
      <c r="CM31" s="644"/>
      <c r="CN31" s="644"/>
      <c r="CO31" s="644"/>
      <c r="CP31" s="644"/>
      <c r="CQ31" s="645"/>
      <c r="CR31" s="603">
        <v>676715</v>
      </c>
      <c r="CS31" s="604"/>
      <c r="CT31" s="604"/>
      <c r="CU31" s="604"/>
      <c r="CV31" s="604"/>
      <c r="CW31" s="604"/>
      <c r="CX31" s="604"/>
      <c r="CY31" s="605"/>
      <c r="CZ31" s="608">
        <v>0.9</v>
      </c>
      <c r="DA31" s="637"/>
      <c r="DB31" s="637"/>
      <c r="DC31" s="638"/>
      <c r="DD31" s="611">
        <v>674409</v>
      </c>
      <c r="DE31" s="604"/>
      <c r="DF31" s="604"/>
      <c r="DG31" s="604"/>
      <c r="DH31" s="604"/>
      <c r="DI31" s="604"/>
      <c r="DJ31" s="604"/>
      <c r="DK31" s="605"/>
      <c r="DL31" s="611">
        <v>673889</v>
      </c>
      <c r="DM31" s="604"/>
      <c r="DN31" s="604"/>
      <c r="DO31" s="604"/>
      <c r="DP31" s="604"/>
      <c r="DQ31" s="604"/>
      <c r="DR31" s="604"/>
      <c r="DS31" s="604"/>
      <c r="DT31" s="604"/>
      <c r="DU31" s="604"/>
      <c r="DV31" s="605"/>
      <c r="DW31" s="608">
        <v>1.7</v>
      </c>
      <c r="DX31" s="637"/>
      <c r="DY31" s="637"/>
      <c r="DZ31" s="637"/>
      <c r="EA31" s="637"/>
      <c r="EB31" s="637"/>
      <c r="EC31" s="639"/>
    </row>
    <row r="32" spans="2:133" ht="11.25" customHeight="1" x14ac:dyDescent="0.15">
      <c r="B32" s="600" t="s">
        <v>310</v>
      </c>
      <c r="C32" s="601"/>
      <c r="D32" s="601"/>
      <c r="E32" s="601"/>
      <c r="F32" s="601"/>
      <c r="G32" s="601"/>
      <c r="H32" s="601"/>
      <c r="I32" s="601"/>
      <c r="J32" s="601"/>
      <c r="K32" s="601"/>
      <c r="L32" s="601"/>
      <c r="M32" s="601"/>
      <c r="N32" s="601"/>
      <c r="O32" s="601"/>
      <c r="P32" s="601"/>
      <c r="Q32" s="602"/>
      <c r="R32" s="603">
        <v>1871334</v>
      </c>
      <c r="S32" s="606"/>
      <c r="T32" s="606"/>
      <c r="U32" s="606"/>
      <c r="V32" s="606"/>
      <c r="W32" s="606"/>
      <c r="X32" s="606"/>
      <c r="Y32" s="607"/>
      <c r="Z32" s="665">
        <v>2.4</v>
      </c>
      <c r="AA32" s="665"/>
      <c r="AB32" s="665"/>
      <c r="AC32" s="665"/>
      <c r="AD32" s="666" t="s">
        <v>131</v>
      </c>
      <c r="AE32" s="666"/>
      <c r="AF32" s="666"/>
      <c r="AG32" s="666"/>
      <c r="AH32" s="666"/>
      <c r="AI32" s="666"/>
      <c r="AJ32" s="666"/>
      <c r="AK32" s="666"/>
      <c r="AL32" s="608" t="s">
        <v>228</v>
      </c>
      <c r="AM32" s="609"/>
      <c r="AN32" s="609"/>
      <c r="AO32" s="667"/>
      <c r="AP32" s="697"/>
      <c r="AQ32" s="698"/>
      <c r="AR32" s="698"/>
      <c r="AS32" s="698"/>
      <c r="AT32" s="701"/>
      <c r="AU32" s="211"/>
      <c r="AV32" s="211"/>
      <c r="AW32" s="211"/>
      <c r="AX32" s="615" t="s">
        <v>311</v>
      </c>
      <c r="AY32" s="616"/>
      <c r="AZ32" s="616"/>
      <c r="BA32" s="616"/>
      <c r="BB32" s="616"/>
      <c r="BC32" s="616"/>
      <c r="BD32" s="616"/>
      <c r="BE32" s="616"/>
      <c r="BF32" s="617"/>
      <c r="BG32" s="680">
        <v>99.6</v>
      </c>
      <c r="BH32" s="619"/>
      <c r="BI32" s="619"/>
      <c r="BJ32" s="619"/>
      <c r="BK32" s="619"/>
      <c r="BL32" s="619"/>
      <c r="BM32" s="663">
        <v>96.3</v>
      </c>
      <c r="BN32" s="619"/>
      <c r="BO32" s="619"/>
      <c r="BP32" s="619"/>
      <c r="BQ32" s="656"/>
      <c r="BR32" s="680">
        <v>99.5</v>
      </c>
      <c r="BS32" s="619"/>
      <c r="BT32" s="619"/>
      <c r="BU32" s="619"/>
      <c r="BV32" s="619"/>
      <c r="BW32" s="619"/>
      <c r="BX32" s="663">
        <v>94.1</v>
      </c>
      <c r="BY32" s="619"/>
      <c r="BZ32" s="619"/>
      <c r="CA32" s="619"/>
      <c r="CB32" s="656"/>
      <c r="CD32" s="691"/>
      <c r="CE32" s="692"/>
      <c r="CF32" s="647" t="s">
        <v>312</v>
      </c>
      <c r="CG32" s="644"/>
      <c r="CH32" s="644"/>
      <c r="CI32" s="644"/>
      <c r="CJ32" s="644"/>
      <c r="CK32" s="644"/>
      <c r="CL32" s="644"/>
      <c r="CM32" s="644"/>
      <c r="CN32" s="644"/>
      <c r="CO32" s="644"/>
      <c r="CP32" s="644"/>
      <c r="CQ32" s="645"/>
      <c r="CR32" s="603">
        <v>188</v>
      </c>
      <c r="CS32" s="606"/>
      <c r="CT32" s="606"/>
      <c r="CU32" s="606"/>
      <c r="CV32" s="606"/>
      <c r="CW32" s="606"/>
      <c r="CX32" s="606"/>
      <c r="CY32" s="607"/>
      <c r="CZ32" s="608">
        <v>0</v>
      </c>
      <c r="DA32" s="637"/>
      <c r="DB32" s="637"/>
      <c r="DC32" s="638"/>
      <c r="DD32" s="611">
        <v>188</v>
      </c>
      <c r="DE32" s="606"/>
      <c r="DF32" s="606"/>
      <c r="DG32" s="606"/>
      <c r="DH32" s="606"/>
      <c r="DI32" s="606"/>
      <c r="DJ32" s="606"/>
      <c r="DK32" s="607"/>
      <c r="DL32" s="611">
        <v>188</v>
      </c>
      <c r="DM32" s="606"/>
      <c r="DN32" s="606"/>
      <c r="DO32" s="606"/>
      <c r="DP32" s="606"/>
      <c r="DQ32" s="606"/>
      <c r="DR32" s="606"/>
      <c r="DS32" s="606"/>
      <c r="DT32" s="606"/>
      <c r="DU32" s="606"/>
      <c r="DV32" s="607"/>
      <c r="DW32" s="608">
        <v>0</v>
      </c>
      <c r="DX32" s="637"/>
      <c r="DY32" s="637"/>
      <c r="DZ32" s="637"/>
      <c r="EA32" s="637"/>
      <c r="EB32" s="637"/>
      <c r="EC32" s="639"/>
    </row>
    <row r="33" spans="2:133" ht="11.25" customHeight="1" x14ac:dyDescent="0.15">
      <c r="B33" s="600" t="s">
        <v>313</v>
      </c>
      <c r="C33" s="601"/>
      <c r="D33" s="601"/>
      <c r="E33" s="601"/>
      <c r="F33" s="601"/>
      <c r="G33" s="601"/>
      <c r="H33" s="601"/>
      <c r="I33" s="601"/>
      <c r="J33" s="601"/>
      <c r="K33" s="601"/>
      <c r="L33" s="601"/>
      <c r="M33" s="601"/>
      <c r="N33" s="601"/>
      <c r="O33" s="601"/>
      <c r="P33" s="601"/>
      <c r="Q33" s="602"/>
      <c r="R33" s="603">
        <v>1204907</v>
      </c>
      <c r="S33" s="606"/>
      <c r="T33" s="606"/>
      <c r="U33" s="606"/>
      <c r="V33" s="606"/>
      <c r="W33" s="606"/>
      <c r="X33" s="606"/>
      <c r="Y33" s="607"/>
      <c r="Z33" s="665">
        <v>1.5</v>
      </c>
      <c r="AA33" s="665"/>
      <c r="AB33" s="665"/>
      <c r="AC33" s="665"/>
      <c r="AD33" s="666" t="s">
        <v>228</v>
      </c>
      <c r="AE33" s="666"/>
      <c r="AF33" s="666"/>
      <c r="AG33" s="666"/>
      <c r="AH33" s="666"/>
      <c r="AI33" s="666"/>
      <c r="AJ33" s="666"/>
      <c r="AK33" s="666"/>
      <c r="AL33" s="608" t="s">
        <v>173</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314</v>
      </c>
      <c r="CE33" s="644"/>
      <c r="CF33" s="644"/>
      <c r="CG33" s="644"/>
      <c r="CH33" s="644"/>
      <c r="CI33" s="644"/>
      <c r="CJ33" s="644"/>
      <c r="CK33" s="644"/>
      <c r="CL33" s="644"/>
      <c r="CM33" s="644"/>
      <c r="CN33" s="644"/>
      <c r="CO33" s="644"/>
      <c r="CP33" s="644"/>
      <c r="CQ33" s="645"/>
      <c r="CR33" s="603">
        <v>27300344</v>
      </c>
      <c r="CS33" s="604"/>
      <c r="CT33" s="604"/>
      <c r="CU33" s="604"/>
      <c r="CV33" s="604"/>
      <c r="CW33" s="604"/>
      <c r="CX33" s="604"/>
      <c r="CY33" s="605"/>
      <c r="CZ33" s="608">
        <v>35.5</v>
      </c>
      <c r="DA33" s="637"/>
      <c r="DB33" s="637"/>
      <c r="DC33" s="638"/>
      <c r="DD33" s="611">
        <v>21180824</v>
      </c>
      <c r="DE33" s="604"/>
      <c r="DF33" s="604"/>
      <c r="DG33" s="604"/>
      <c r="DH33" s="604"/>
      <c r="DI33" s="604"/>
      <c r="DJ33" s="604"/>
      <c r="DK33" s="605"/>
      <c r="DL33" s="611">
        <v>15010947</v>
      </c>
      <c r="DM33" s="604"/>
      <c r="DN33" s="604"/>
      <c r="DO33" s="604"/>
      <c r="DP33" s="604"/>
      <c r="DQ33" s="604"/>
      <c r="DR33" s="604"/>
      <c r="DS33" s="604"/>
      <c r="DT33" s="604"/>
      <c r="DU33" s="604"/>
      <c r="DV33" s="605"/>
      <c r="DW33" s="608">
        <v>36.9</v>
      </c>
      <c r="DX33" s="637"/>
      <c r="DY33" s="637"/>
      <c r="DZ33" s="637"/>
      <c r="EA33" s="637"/>
      <c r="EB33" s="637"/>
      <c r="EC33" s="639"/>
    </row>
    <row r="34" spans="2:133" ht="11.25" customHeight="1" x14ac:dyDescent="0.15">
      <c r="B34" s="600" t="s">
        <v>315</v>
      </c>
      <c r="C34" s="601"/>
      <c r="D34" s="601"/>
      <c r="E34" s="601"/>
      <c r="F34" s="601"/>
      <c r="G34" s="601"/>
      <c r="H34" s="601"/>
      <c r="I34" s="601"/>
      <c r="J34" s="601"/>
      <c r="K34" s="601"/>
      <c r="L34" s="601"/>
      <c r="M34" s="601"/>
      <c r="N34" s="601"/>
      <c r="O34" s="601"/>
      <c r="P34" s="601"/>
      <c r="Q34" s="602"/>
      <c r="R34" s="603">
        <v>1997388</v>
      </c>
      <c r="S34" s="606"/>
      <c r="T34" s="606"/>
      <c r="U34" s="606"/>
      <c r="V34" s="606"/>
      <c r="W34" s="606"/>
      <c r="X34" s="606"/>
      <c r="Y34" s="607"/>
      <c r="Z34" s="665">
        <v>2.5</v>
      </c>
      <c r="AA34" s="665"/>
      <c r="AB34" s="665"/>
      <c r="AC34" s="665"/>
      <c r="AD34" s="666">
        <v>7004</v>
      </c>
      <c r="AE34" s="666"/>
      <c r="AF34" s="666"/>
      <c r="AG34" s="666"/>
      <c r="AH34" s="666"/>
      <c r="AI34" s="666"/>
      <c r="AJ34" s="666"/>
      <c r="AK34" s="666"/>
      <c r="AL34" s="608">
        <v>0</v>
      </c>
      <c r="AM34" s="609"/>
      <c r="AN34" s="609"/>
      <c r="AO34" s="667"/>
      <c r="AP34" s="214"/>
      <c r="AQ34" s="677" t="s">
        <v>316</v>
      </c>
      <c r="AR34" s="678"/>
      <c r="AS34" s="678"/>
      <c r="AT34" s="678"/>
      <c r="AU34" s="678"/>
      <c r="AV34" s="678"/>
      <c r="AW34" s="678"/>
      <c r="AX34" s="678"/>
      <c r="AY34" s="678"/>
      <c r="AZ34" s="678"/>
      <c r="BA34" s="678"/>
      <c r="BB34" s="678"/>
      <c r="BC34" s="678"/>
      <c r="BD34" s="678"/>
      <c r="BE34" s="678"/>
      <c r="BF34" s="679"/>
      <c r="BG34" s="677" t="s">
        <v>317</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318</v>
      </c>
      <c r="CE34" s="644"/>
      <c r="CF34" s="644"/>
      <c r="CG34" s="644"/>
      <c r="CH34" s="644"/>
      <c r="CI34" s="644"/>
      <c r="CJ34" s="644"/>
      <c r="CK34" s="644"/>
      <c r="CL34" s="644"/>
      <c r="CM34" s="644"/>
      <c r="CN34" s="644"/>
      <c r="CO34" s="644"/>
      <c r="CP34" s="644"/>
      <c r="CQ34" s="645"/>
      <c r="CR34" s="603">
        <v>8820743</v>
      </c>
      <c r="CS34" s="606"/>
      <c r="CT34" s="606"/>
      <c r="CU34" s="606"/>
      <c r="CV34" s="606"/>
      <c r="CW34" s="606"/>
      <c r="CX34" s="606"/>
      <c r="CY34" s="607"/>
      <c r="CZ34" s="608">
        <v>11.5</v>
      </c>
      <c r="DA34" s="637"/>
      <c r="DB34" s="637"/>
      <c r="DC34" s="638"/>
      <c r="DD34" s="611">
        <v>6871585</v>
      </c>
      <c r="DE34" s="606"/>
      <c r="DF34" s="606"/>
      <c r="DG34" s="606"/>
      <c r="DH34" s="606"/>
      <c r="DI34" s="606"/>
      <c r="DJ34" s="606"/>
      <c r="DK34" s="607"/>
      <c r="DL34" s="611">
        <v>5835352</v>
      </c>
      <c r="DM34" s="606"/>
      <c r="DN34" s="606"/>
      <c r="DO34" s="606"/>
      <c r="DP34" s="606"/>
      <c r="DQ34" s="606"/>
      <c r="DR34" s="606"/>
      <c r="DS34" s="606"/>
      <c r="DT34" s="606"/>
      <c r="DU34" s="606"/>
      <c r="DV34" s="607"/>
      <c r="DW34" s="608">
        <v>14.4</v>
      </c>
      <c r="DX34" s="637"/>
      <c r="DY34" s="637"/>
      <c r="DZ34" s="637"/>
      <c r="EA34" s="637"/>
      <c r="EB34" s="637"/>
      <c r="EC34" s="639"/>
    </row>
    <row r="35" spans="2:133" ht="11.25" customHeight="1" x14ac:dyDescent="0.15">
      <c r="B35" s="600" t="s">
        <v>319</v>
      </c>
      <c r="C35" s="601"/>
      <c r="D35" s="601"/>
      <c r="E35" s="601"/>
      <c r="F35" s="601"/>
      <c r="G35" s="601"/>
      <c r="H35" s="601"/>
      <c r="I35" s="601"/>
      <c r="J35" s="601"/>
      <c r="K35" s="601"/>
      <c r="L35" s="601"/>
      <c r="M35" s="601"/>
      <c r="N35" s="601"/>
      <c r="O35" s="601"/>
      <c r="P35" s="601"/>
      <c r="Q35" s="602"/>
      <c r="R35" s="603">
        <v>7467309</v>
      </c>
      <c r="S35" s="606"/>
      <c r="T35" s="606"/>
      <c r="U35" s="606"/>
      <c r="V35" s="606"/>
      <c r="W35" s="606"/>
      <c r="X35" s="606"/>
      <c r="Y35" s="607"/>
      <c r="Z35" s="665">
        <v>9.5</v>
      </c>
      <c r="AA35" s="665"/>
      <c r="AB35" s="665"/>
      <c r="AC35" s="665"/>
      <c r="AD35" s="666" t="s">
        <v>173</v>
      </c>
      <c r="AE35" s="666"/>
      <c r="AF35" s="666"/>
      <c r="AG35" s="666"/>
      <c r="AH35" s="666"/>
      <c r="AI35" s="666"/>
      <c r="AJ35" s="666"/>
      <c r="AK35" s="666"/>
      <c r="AL35" s="608" t="s">
        <v>173</v>
      </c>
      <c r="AM35" s="609"/>
      <c r="AN35" s="609"/>
      <c r="AO35" s="667"/>
      <c r="AP35" s="214"/>
      <c r="AQ35" s="671" t="s">
        <v>320</v>
      </c>
      <c r="AR35" s="672"/>
      <c r="AS35" s="672"/>
      <c r="AT35" s="672"/>
      <c r="AU35" s="672"/>
      <c r="AV35" s="672"/>
      <c r="AW35" s="672"/>
      <c r="AX35" s="672"/>
      <c r="AY35" s="673"/>
      <c r="AZ35" s="668">
        <v>8561735</v>
      </c>
      <c r="BA35" s="669"/>
      <c r="BB35" s="669"/>
      <c r="BC35" s="669"/>
      <c r="BD35" s="669"/>
      <c r="BE35" s="669"/>
      <c r="BF35" s="670"/>
      <c r="BG35" s="674" t="s">
        <v>321</v>
      </c>
      <c r="BH35" s="675"/>
      <c r="BI35" s="675"/>
      <c r="BJ35" s="675"/>
      <c r="BK35" s="675"/>
      <c r="BL35" s="675"/>
      <c r="BM35" s="675"/>
      <c r="BN35" s="675"/>
      <c r="BO35" s="675"/>
      <c r="BP35" s="675"/>
      <c r="BQ35" s="675"/>
      <c r="BR35" s="675"/>
      <c r="BS35" s="675"/>
      <c r="BT35" s="675"/>
      <c r="BU35" s="676"/>
      <c r="BV35" s="668">
        <v>522263</v>
      </c>
      <c r="BW35" s="669"/>
      <c r="BX35" s="669"/>
      <c r="BY35" s="669"/>
      <c r="BZ35" s="669"/>
      <c r="CA35" s="669"/>
      <c r="CB35" s="670"/>
      <c r="CD35" s="647" t="s">
        <v>322</v>
      </c>
      <c r="CE35" s="644"/>
      <c r="CF35" s="644"/>
      <c r="CG35" s="644"/>
      <c r="CH35" s="644"/>
      <c r="CI35" s="644"/>
      <c r="CJ35" s="644"/>
      <c r="CK35" s="644"/>
      <c r="CL35" s="644"/>
      <c r="CM35" s="644"/>
      <c r="CN35" s="644"/>
      <c r="CO35" s="644"/>
      <c r="CP35" s="644"/>
      <c r="CQ35" s="645"/>
      <c r="CR35" s="603">
        <v>2307993</v>
      </c>
      <c r="CS35" s="604"/>
      <c r="CT35" s="604"/>
      <c r="CU35" s="604"/>
      <c r="CV35" s="604"/>
      <c r="CW35" s="604"/>
      <c r="CX35" s="604"/>
      <c r="CY35" s="605"/>
      <c r="CZ35" s="608">
        <v>3</v>
      </c>
      <c r="DA35" s="637"/>
      <c r="DB35" s="637"/>
      <c r="DC35" s="638"/>
      <c r="DD35" s="611">
        <v>1871129</v>
      </c>
      <c r="DE35" s="604"/>
      <c r="DF35" s="604"/>
      <c r="DG35" s="604"/>
      <c r="DH35" s="604"/>
      <c r="DI35" s="604"/>
      <c r="DJ35" s="604"/>
      <c r="DK35" s="605"/>
      <c r="DL35" s="611">
        <v>1800126</v>
      </c>
      <c r="DM35" s="604"/>
      <c r="DN35" s="604"/>
      <c r="DO35" s="604"/>
      <c r="DP35" s="604"/>
      <c r="DQ35" s="604"/>
      <c r="DR35" s="604"/>
      <c r="DS35" s="604"/>
      <c r="DT35" s="604"/>
      <c r="DU35" s="604"/>
      <c r="DV35" s="605"/>
      <c r="DW35" s="608">
        <v>4.4000000000000004</v>
      </c>
      <c r="DX35" s="637"/>
      <c r="DY35" s="637"/>
      <c r="DZ35" s="637"/>
      <c r="EA35" s="637"/>
      <c r="EB35" s="637"/>
      <c r="EC35" s="639"/>
    </row>
    <row r="36" spans="2:133" ht="11.25" customHeight="1" x14ac:dyDescent="0.15">
      <c r="B36" s="600" t="s">
        <v>323</v>
      </c>
      <c r="C36" s="601"/>
      <c r="D36" s="601"/>
      <c r="E36" s="601"/>
      <c r="F36" s="601"/>
      <c r="G36" s="601"/>
      <c r="H36" s="601"/>
      <c r="I36" s="601"/>
      <c r="J36" s="601"/>
      <c r="K36" s="601"/>
      <c r="L36" s="601"/>
      <c r="M36" s="601"/>
      <c r="N36" s="601"/>
      <c r="O36" s="601"/>
      <c r="P36" s="601"/>
      <c r="Q36" s="602"/>
      <c r="R36" s="603" t="s">
        <v>173</v>
      </c>
      <c r="S36" s="606"/>
      <c r="T36" s="606"/>
      <c r="U36" s="606"/>
      <c r="V36" s="606"/>
      <c r="W36" s="606"/>
      <c r="X36" s="606"/>
      <c r="Y36" s="607"/>
      <c r="Z36" s="665" t="s">
        <v>228</v>
      </c>
      <c r="AA36" s="665"/>
      <c r="AB36" s="665"/>
      <c r="AC36" s="665"/>
      <c r="AD36" s="666" t="s">
        <v>173</v>
      </c>
      <c r="AE36" s="666"/>
      <c r="AF36" s="666"/>
      <c r="AG36" s="666"/>
      <c r="AH36" s="666"/>
      <c r="AI36" s="666"/>
      <c r="AJ36" s="666"/>
      <c r="AK36" s="666"/>
      <c r="AL36" s="608" t="s">
        <v>173</v>
      </c>
      <c r="AM36" s="609"/>
      <c r="AN36" s="609"/>
      <c r="AO36" s="667"/>
      <c r="AQ36" s="640" t="s">
        <v>324</v>
      </c>
      <c r="AR36" s="641"/>
      <c r="AS36" s="641"/>
      <c r="AT36" s="641"/>
      <c r="AU36" s="641"/>
      <c r="AV36" s="641"/>
      <c r="AW36" s="641"/>
      <c r="AX36" s="641"/>
      <c r="AY36" s="642"/>
      <c r="AZ36" s="603">
        <v>1439970</v>
      </c>
      <c r="BA36" s="606"/>
      <c r="BB36" s="606"/>
      <c r="BC36" s="606"/>
      <c r="BD36" s="604"/>
      <c r="BE36" s="604"/>
      <c r="BF36" s="643"/>
      <c r="BG36" s="647" t="s">
        <v>325</v>
      </c>
      <c r="BH36" s="644"/>
      <c r="BI36" s="644"/>
      <c r="BJ36" s="644"/>
      <c r="BK36" s="644"/>
      <c r="BL36" s="644"/>
      <c r="BM36" s="644"/>
      <c r="BN36" s="644"/>
      <c r="BO36" s="644"/>
      <c r="BP36" s="644"/>
      <c r="BQ36" s="644"/>
      <c r="BR36" s="644"/>
      <c r="BS36" s="644"/>
      <c r="BT36" s="644"/>
      <c r="BU36" s="645"/>
      <c r="BV36" s="603">
        <v>56572</v>
      </c>
      <c r="BW36" s="606"/>
      <c r="BX36" s="606"/>
      <c r="BY36" s="606"/>
      <c r="BZ36" s="606"/>
      <c r="CA36" s="606"/>
      <c r="CB36" s="646"/>
      <c r="CD36" s="647" t="s">
        <v>326</v>
      </c>
      <c r="CE36" s="644"/>
      <c r="CF36" s="644"/>
      <c r="CG36" s="644"/>
      <c r="CH36" s="644"/>
      <c r="CI36" s="644"/>
      <c r="CJ36" s="644"/>
      <c r="CK36" s="644"/>
      <c r="CL36" s="644"/>
      <c r="CM36" s="644"/>
      <c r="CN36" s="644"/>
      <c r="CO36" s="644"/>
      <c r="CP36" s="644"/>
      <c r="CQ36" s="645"/>
      <c r="CR36" s="603">
        <v>5695353</v>
      </c>
      <c r="CS36" s="606"/>
      <c r="CT36" s="606"/>
      <c r="CU36" s="606"/>
      <c r="CV36" s="606"/>
      <c r="CW36" s="606"/>
      <c r="CX36" s="606"/>
      <c r="CY36" s="607"/>
      <c r="CZ36" s="608">
        <v>7.4</v>
      </c>
      <c r="DA36" s="637"/>
      <c r="DB36" s="637"/>
      <c r="DC36" s="638"/>
      <c r="DD36" s="611">
        <v>5210008</v>
      </c>
      <c r="DE36" s="606"/>
      <c r="DF36" s="606"/>
      <c r="DG36" s="606"/>
      <c r="DH36" s="606"/>
      <c r="DI36" s="606"/>
      <c r="DJ36" s="606"/>
      <c r="DK36" s="607"/>
      <c r="DL36" s="611">
        <v>2896879</v>
      </c>
      <c r="DM36" s="606"/>
      <c r="DN36" s="606"/>
      <c r="DO36" s="606"/>
      <c r="DP36" s="606"/>
      <c r="DQ36" s="606"/>
      <c r="DR36" s="606"/>
      <c r="DS36" s="606"/>
      <c r="DT36" s="606"/>
      <c r="DU36" s="606"/>
      <c r="DV36" s="607"/>
      <c r="DW36" s="608">
        <v>7.1</v>
      </c>
      <c r="DX36" s="637"/>
      <c r="DY36" s="637"/>
      <c r="DZ36" s="637"/>
      <c r="EA36" s="637"/>
      <c r="EB36" s="637"/>
      <c r="EC36" s="639"/>
    </row>
    <row r="37" spans="2:133" ht="11.25" customHeight="1" x14ac:dyDescent="0.15">
      <c r="B37" s="600" t="s">
        <v>327</v>
      </c>
      <c r="C37" s="601"/>
      <c r="D37" s="601"/>
      <c r="E37" s="601"/>
      <c r="F37" s="601"/>
      <c r="G37" s="601"/>
      <c r="H37" s="601"/>
      <c r="I37" s="601"/>
      <c r="J37" s="601"/>
      <c r="K37" s="601"/>
      <c r="L37" s="601"/>
      <c r="M37" s="601"/>
      <c r="N37" s="601"/>
      <c r="O37" s="601"/>
      <c r="P37" s="601"/>
      <c r="Q37" s="602"/>
      <c r="R37" s="603">
        <v>2853309</v>
      </c>
      <c r="S37" s="606"/>
      <c r="T37" s="606"/>
      <c r="U37" s="606"/>
      <c r="V37" s="606"/>
      <c r="W37" s="606"/>
      <c r="X37" s="606"/>
      <c r="Y37" s="607"/>
      <c r="Z37" s="665">
        <v>3.6</v>
      </c>
      <c r="AA37" s="665"/>
      <c r="AB37" s="665"/>
      <c r="AC37" s="665"/>
      <c r="AD37" s="666" t="s">
        <v>228</v>
      </c>
      <c r="AE37" s="666"/>
      <c r="AF37" s="666"/>
      <c r="AG37" s="666"/>
      <c r="AH37" s="666"/>
      <c r="AI37" s="666"/>
      <c r="AJ37" s="666"/>
      <c r="AK37" s="666"/>
      <c r="AL37" s="608" t="s">
        <v>228</v>
      </c>
      <c r="AM37" s="609"/>
      <c r="AN37" s="609"/>
      <c r="AO37" s="667"/>
      <c r="AQ37" s="640" t="s">
        <v>328</v>
      </c>
      <c r="AR37" s="641"/>
      <c r="AS37" s="641"/>
      <c r="AT37" s="641"/>
      <c r="AU37" s="641"/>
      <c r="AV37" s="641"/>
      <c r="AW37" s="641"/>
      <c r="AX37" s="641"/>
      <c r="AY37" s="642"/>
      <c r="AZ37" s="603">
        <v>1349058</v>
      </c>
      <c r="BA37" s="606"/>
      <c r="BB37" s="606"/>
      <c r="BC37" s="606"/>
      <c r="BD37" s="604"/>
      <c r="BE37" s="604"/>
      <c r="BF37" s="643"/>
      <c r="BG37" s="647" t="s">
        <v>329</v>
      </c>
      <c r="BH37" s="644"/>
      <c r="BI37" s="644"/>
      <c r="BJ37" s="644"/>
      <c r="BK37" s="644"/>
      <c r="BL37" s="644"/>
      <c r="BM37" s="644"/>
      <c r="BN37" s="644"/>
      <c r="BO37" s="644"/>
      <c r="BP37" s="644"/>
      <c r="BQ37" s="644"/>
      <c r="BR37" s="644"/>
      <c r="BS37" s="644"/>
      <c r="BT37" s="644"/>
      <c r="BU37" s="645"/>
      <c r="BV37" s="603">
        <v>23040</v>
      </c>
      <c r="BW37" s="606"/>
      <c r="BX37" s="606"/>
      <c r="BY37" s="606"/>
      <c r="BZ37" s="606"/>
      <c r="CA37" s="606"/>
      <c r="CB37" s="646"/>
      <c r="CD37" s="647" t="s">
        <v>330</v>
      </c>
      <c r="CE37" s="644"/>
      <c r="CF37" s="644"/>
      <c r="CG37" s="644"/>
      <c r="CH37" s="644"/>
      <c r="CI37" s="644"/>
      <c r="CJ37" s="644"/>
      <c r="CK37" s="644"/>
      <c r="CL37" s="644"/>
      <c r="CM37" s="644"/>
      <c r="CN37" s="644"/>
      <c r="CO37" s="644"/>
      <c r="CP37" s="644"/>
      <c r="CQ37" s="645"/>
      <c r="CR37" s="603">
        <v>985703</v>
      </c>
      <c r="CS37" s="604"/>
      <c r="CT37" s="604"/>
      <c r="CU37" s="604"/>
      <c r="CV37" s="604"/>
      <c r="CW37" s="604"/>
      <c r="CX37" s="604"/>
      <c r="CY37" s="605"/>
      <c r="CZ37" s="608">
        <v>1.3</v>
      </c>
      <c r="DA37" s="637"/>
      <c r="DB37" s="637"/>
      <c r="DC37" s="638"/>
      <c r="DD37" s="611">
        <v>985703</v>
      </c>
      <c r="DE37" s="604"/>
      <c r="DF37" s="604"/>
      <c r="DG37" s="604"/>
      <c r="DH37" s="604"/>
      <c r="DI37" s="604"/>
      <c r="DJ37" s="604"/>
      <c r="DK37" s="605"/>
      <c r="DL37" s="611">
        <v>3083</v>
      </c>
      <c r="DM37" s="604"/>
      <c r="DN37" s="604"/>
      <c r="DO37" s="604"/>
      <c r="DP37" s="604"/>
      <c r="DQ37" s="604"/>
      <c r="DR37" s="604"/>
      <c r="DS37" s="604"/>
      <c r="DT37" s="604"/>
      <c r="DU37" s="604"/>
      <c r="DV37" s="605"/>
      <c r="DW37" s="608">
        <v>0</v>
      </c>
      <c r="DX37" s="637"/>
      <c r="DY37" s="637"/>
      <c r="DZ37" s="637"/>
      <c r="EA37" s="637"/>
      <c r="EB37" s="637"/>
      <c r="EC37" s="639"/>
    </row>
    <row r="38" spans="2:133" ht="11.25" customHeight="1" x14ac:dyDescent="0.15">
      <c r="B38" s="615" t="s">
        <v>331</v>
      </c>
      <c r="C38" s="616"/>
      <c r="D38" s="616"/>
      <c r="E38" s="616"/>
      <c r="F38" s="616"/>
      <c r="G38" s="616"/>
      <c r="H38" s="616"/>
      <c r="I38" s="616"/>
      <c r="J38" s="616"/>
      <c r="K38" s="616"/>
      <c r="L38" s="616"/>
      <c r="M38" s="616"/>
      <c r="N38" s="616"/>
      <c r="O38" s="616"/>
      <c r="P38" s="616"/>
      <c r="Q38" s="617"/>
      <c r="R38" s="618">
        <v>78596523</v>
      </c>
      <c r="S38" s="655"/>
      <c r="T38" s="655"/>
      <c r="U38" s="655"/>
      <c r="V38" s="655"/>
      <c r="W38" s="655"/>
      <c r="X38" s="655"/>
      <c r="Y38" s="660"/>
      <c r="Z38" s="661">
        <v>100</v>
      </c>
      <c r="AA38" s="661"/>
      <c r="AB38" s="661"/>
      <c r="AC38" s="661"/>
      <c r="AD38" s="662">
        <v>37782283</v>
      </c>
      <c r="AE38" s="662"/>
      <c r="AF38" s="662"/>
      <c r="AG38" s="662"/>
      <c r="AH38" s="662"/>
      <c r="AI38" s="662"/>
      <c r="AJ38" s="662"/>
      <c r="AK38" s="662"/>
      <c r="AL38" s="621">
        <v>100</v>
      </c>
      <c r="AM38" s="663"/>
      <c r="AN38" s="663"/>
      <c r="AO38" s="664"/>
      <c r="AQ38" s="640" t="s">
        <v>332</v>
      </c>
      <c r="AR38" s="641"/>
      <c r="AS38" s="641"/>
      <c r="AT38" s="641"/>
      <c r="AU38" s="641"/>
      <c r="AV38" s="641"/>
      <c r="AW38" s="641"/>
      <c r="AX38" s="641"/>
      <c r="AY38" s="642"/>
      <c r="AZ38" s="603">
        <v>27857</v>
      </c>
      <c r="BA38" s="606"/>
      <c r="BB38" s="606"/>
      <c r="BC38" s="606"/>
      <c r="BD38" s="604"/>
      <c r="BE38" s="604"/>
      <c r="BF38" s="643"/>
      <c r="BG38" s="647" t="s">
        <v>333</v>
      </c>
      <c r="BH38" s="644"/>
      <c r="BI38" s="644"/>
      <c r="BJ38" s="644"/>
      <c r="BK38" s="644"/>
      <c r="BL38" s="644"/>
      <c r="BM38" s="644"/>
      <c r="BN38" s="644"/>
      <c r="BO38" s="644"/>
      <c r="BP38" s="644"/>
      <c r="BQ38" s="644"/>
      <c r="BR38" s="644"/>
      <c r="BS38" s="644"/>
      <c r="BT38" s="644"/>
      <c r="BU38" s="645"/>
      <c r="BV38" s="603">
        <v>34556</v>
      </c>
      <c r="BW38" s="606"/>
      <c r="BX38" s="606"/>
      <c r="BY38" s="606"/>
      <c r="BZ38" s="606"/>
      <c r="CA38" s="606"/>
      <c r="CB38" s="646"/>
      <c r="CD38" s="647" t="s">
        <v>334</v>
      </c>
      <c r="CE38" s="644"/>
      <c r="CF38" s="644"/>
      <c r="CG38" s="644"/>
      <c r="CH38" s="644"/>
      <c r="CI38" s="644"/>
      <c r="CJ38" s="644"/>
      <c r="CK38" s="644"/>
      <c r="CL38" s="644"/>
      <c r="CM38" s="644"/>
      <c r="CN38" s="644"/>
      <c r="CO38" s="644"/>
      <c r="CP38" s="644"/>
      <c r="CQ38" s="645"/>
      <c r="CR38" s="603">
        <v>5744850</v>
      </c>
      <c r="CS38" s="606"/>
      <c r="CT38" s="606"/>
      <c r="CU38" s="606"/>
      <c r="CV38" s="606"/>
      <c r="CW38" s="606"/>
      <c r="CX38" s="606"/>
      <c r="CY38" s="607"/>
      <c r="CZ38" s="608">
        <v>7.5</v>
      </c>
      <c r="DA38" s="637"/>
      <c r="DB38" s="637"/>
      <c r="DC38" s="638"/>
      <c r="DD38" s="611">
        <v>4659347</v>
      </c>
      <c r="DE38" s="606"/>
      <c r="DF38" s="606"/>
      <c r="DG38" s="606"/>
      <c r="DH38" s="606"/>
      <c r="DI38" s="606"/>
      <c r="DJ38" s="606"/>
      <c r="DK38" s="607"/>
      <c r="DL38" s="611">
        <v>4478590</v>
      </c>
      <c r="DM38" s="606"/>
      <c r="DN38" s="606"/>
      <c r="DO38" s="606"/>
      <c r="DP38" s="606"/>
      <c r="DQ38" s="606"/>
      <c r="DR38" s="606"/>
      <c r="DS38" s="606"/>
      <c r="DT38" s="606"/>
      <c r="DU38" s="606"/>
      <c r="DV38" s="607"/>
      <c r="DW38" s="608">
        <v>11</v>
      </c>
      <c r="DX38" s="637"/>
      <c r="DY38" s="637"/>
      <c r="DZ38" s="637"/>
      <c r="EA38" s="637"/>
      <c r="EB38" s="637"/>
      <c r="EC38" s="639"/>
    </row>
    <row r="39" spans="2:133" ht="11.25" customHeight="1" x14ac:dyDescent="0.15">
      <c r="AQ39" s="640" t="s">
        <v>335</v>
      </c>
      <c r="AR39" s="641"/>
      <c r="AS39" s="641"/>
      <c r="AT39" s="641"/>
      <c r="AU39" s="641"/>
      <c r="AV39" s="641"/>
      <c r="AW39" s="641"/>
      <c r="AX39" s="641"/>
      <c r="AY39" s="642"/>
      <c r="AZ39" s="603" t="s">
        <v>173</v>
      </c>
      <c r="BA39" s="606"/>
      <c r="BB39" s="606"/>
      <c r="BC39" s="606"/>
      <c r="BD39" s="604"/>
      <c r="BE39" s="604"/>
      <c r="BF39" s="643"/>
      <c r="BG39" s="648" t="s">
        <v>336</v>
      </c>
      <c r="BH39" s="649"/>
      <c r="BI39" s="649"/>
      <c r="BJ39" s="649"/>
      <c r="BK39" s="649"/>
      <c r="BL39" s="215"/>
      <c r="BM39" s="644" t="s">
        <v>337</v>
      </c>
      <c r="BN39" s="644"/>
      <c r="BO39" s="644"/>
      <c r="BP39" s="644"/>
      <c r="BQ39" s="644"/>
      <c r="BR39" s="644"/>
      <c r="BS39" s="644"/>
      <c r="BT39" s="644"/>
      <c r="BU39" s="645"/>
      <c r="BV39" s="603">
        <v>86</v>
      </c>
      <c r="BW39" s="606"/>
      <c r="BX39" s="606"/>
      <c r="BY39" s="606"/>
      <c r="BZ39" s="606"/>
      <c r="CA39" s="606"/>
      <c r="CB39" s="646"/>
      <c r="CD39" s="647" t="s">
        <v>338</v>
      </c>
      <c r="CE39" s="644"/>
      <c r="CF39" s="644"/>
      <c r="CG39" s="644"/>
      <c r="CH39" s="644"/>
      <c r="CI39" s="644"/>
      <c r="CJ39" s="644"/>
      <c r="CK39" s="644"/>
      <c r="CL39" s="644"/>
      <c r="CM39" s="644"/>
      <c r="CN39" s="644"/>
      <c r="CO39" s="644"/>
      <c r="CP39" s="644"/>
      <c r="CQ39" s="645"/>
      <c r="CR39" s="603">
        <v>2869273</v>
      </c>
      <c r="CS39" s="604"/>
      <c r="CT39" s="604"/>
      <c r="CU39" s="604"/>
      <c r="CV39" s="604"/>
      <c r="CW39" s="604"/>
      <c r="CX39" s="604"/>
      <c r="CY39" s="605"/>
      <c r="CZ39" s="608">
        <v>3.7</v>
      </c>
      <c r="DA39" s="637"/>
      <c r="DB39" s="637"/>
      <c r="DC39" s="638"/>
      <c r="DD39" s="611">
        <v>2069954</v>
      </c>
      <c r="DE39" s="604"/>
      <c r="DF39" s="604"/>
      <c r="DG39" s="604"/>
      <c r="DH39" s="604"/>
      <c r="DI39" s="604"/>
      <c r="DJ39" s="604"/>
      <c r="DK39" s="605"/>
      <c r="DL39" s="611" t="s">
        <v>228</v>
      </c>
      <c r="DM39" s="604"/>
      <c r="DN39" s="604"/>
      <c r="DO39" s="604"/>
      <c r="DP39" s="604"/>
      <c r="DQ39" s="604"/>
      <c r="DR39" s="604"/>
      <c r="DS39" s="604"/>
      <c r="DT39" s="604"/>
      <c r="DU39" s="604"/>
      <c r="DV39" s="605"/>
      <c r="DW39" s="608" t="s">
        <v>173</v>
      </c>
      <c r="DX39" s="637"/>
      <c r="DY39" s="637"/>
      <c r="DZ39" s="637"/>
      <c r="EA39" s="637"/>
      <c r="EB39" s="637"/>
      <c r="EC39" s="639"/>
    </row>
    <row r="40" spans="2:133" ht="11.25" customHeight="1" x14ac:dyDescent="0.15">
      <c r="AQ40" s="640" t="s">
        <v>339</v>
      </c>
      <c r="AR40" s="641"/>
      <c r="AS40" s="641"/>
      <c r="AT40" s="641"/>
      <c r="AU40" s="641"/>
      <c r="AV40" s="641"/>
      <c r="AW40" s="641"/>
      <c r="AX40" s="641"/>
      <c r="AY40" s="642"/>
      <c r="AZ40" s="603">
        <v>1591029</v>
      </c>
      <c r="BA40" s="606"/>
      <c r="BB40" s="606"/>
      <c r="BC40" s="606"/>
      <c r="BD40" s="604"/>
      <c r="BE40" s="604"/>
      <c r="BF40" s="643"/>
      <c r="BG40" s="648"/>
      <c r="BH40" s="649"/>
      <c r="BI40" s="649"/>
      <c r="BJ40" s="649"/>
      <c r="BK40" s="649"/>
      <c r="BL40" s="215"/>
      <c r="BM40" s="644" t="s">
        <v>340</v>
      </c>
      <c r="BN40" s="644"/>
      <c r="BO40" s="644"/>
      <c r="BP40" s="644"/>
      <c r="BQ40" s="644"/>
      <c r="BR40" s="644"/>
      <c r="BS40" s="644"/>
      <c r="BT40" s="644"/>
      <c r="BU40" s="645"/>
      <c r="BV40" s="603">
        <v>126</v>
      </c>
      <c r="BW40" s="606"/>
      <c r="BX40" s="606"/>
      <c r="BY40" s="606"/>
      <c r="BZ40" s="606"/>
      <c r="CA40" s="606"/>
      <c r="CB40" s="646"/>
      <c r="CD40" s="647" t="s">
        <v>341</v>
      </c>
      <c r="CE40" s="644"/>
      <c r="CF40" s="644"/>
      <c r="CG40" s="644"/>
      <c r="CH40" s="644"/>
      <c r="CI40" s="644"/>
      <c r="CJ40" s="644"/>
      <c r="CK40" s="644"/>
      <c r="CL40" s="644"/>
      <c r="CM40" s="644"/>
      <c r="CN40" s="644"/>
      <c r="CO40" s="644"/>
      <c r="CP40" s="644"/>
      <c r="CQ40" s="645"/>
      <c r="CR40" s="603">
        <v>1862132</v>
      </c>
      <c r="CS40" s="606"/>
      <c r="CT40" s="606"/>
      <c r="CU40" s="606"/>
      <c r="CV40" s="606"/>
      <c r="CW40" s="606"/>
      <c r="CX40" s="606"/>
      <c r="CY40" s="607"/>
      <c r="CZ40" s="608">
        <v>2.4</v>
      </c>
      <c r="DA40" s="637"/>
      <c r="DB40" s="637"/>
      <c r="DC40" s="638"/>
      <c r="DD40" s="611">
        <v>498801</v>
      </c>
      <c r="DE40" s="606"/>
      <c r="DF40" s="606"/>
      <c r="DG40" s="606"/>
      <c r="DH40" s="606"/>
      <c r="DI40" s="606"/>
      <c r="DJ40" s="606"/>
      <c r="DK40" s="607"/>
      <c r="DL40" s="611" t="s">
        <v>131</v>
      </c>
      <c r="DM40" s="606"/>
      <c r="DN40" s="606"/>
      <c r="DO40" s="606"/>
      <c r="DP40" s="606"/>
      <c r="DQ40" s="606"/>
      <c r="DR40" s="606"/>
      <c r="DS40" s="606"/>
      <c r="DT40" s="606"/>
      <c r="DU40" s="606"/>
      <c r="DV40" s="607"/>
      <c r="DW40" s="608" t="s">
        <v>173</v>
      </c>
      <c r="DX40" s="637"/>
      <c r="DY40" s="637"/>
      <c r="DZ40" s="637"/>
      <c r="EA40" s="637"/>
      <c r="EB40" s="637"/>
      <c r="EC40" s="639"/>
    </row>
    <row r="41" spans="2:133" ht="11.25" customHeight="1" x14ac:dyDescent="0.15">
      <c r="AQ41" s="652" t="s">
        <v>342</v>
      </c>
      <c r="AR41" s="653"/>
      <c r="AS41" s="653"/>
      <c r="AT41" s="653"/>
      <c r="AU41" s="653"/>
      <c r="AV41" s="653"/>
      <c r="AW41" s="653"/>
      <c r="AX41" s="653"/>
      <c r="AY41" s="654"/>
      <c r="AZ41" s="618">
        <v>4153821</v>
      </c>
      <c r="BA41" s="655"/>
      <c r="BB41" s="655"/>
      <c r="BC41" s="655"/>
      <c r="BD41" s="619"/>
      <c r="BE41" s="619"/>
      <c r="BF41" s="656"/>
      <c r="BG41" s="650"/>
      <c r="BH41" s="651"/>
      <c r="BI41" s="651"/>
      <c r="BJ41" s="651"/>
      <c r="BK41" s="651"/>
      <c r="BL41" s="216"/>
      <c r="BM41" s="657" t="s">
        <v>343</v>
      </c>
      <c r="BN41" s="657"/>
      <c r="BO41" s="657"/>
      <c r="BP41" s="657"/>
      <c r="BQ41" s="657"/>
      <c r="BR41" s="657"/>
      <c r="BS41" s="657"/>
      <c r="BT41" s="657"/>
      <c r="BU41" s="658"/>
      <c r="BV41" s="618">
        <v>330</v>
      </c>
      <c r="BW41" s="655"/>
      <c r="BX41" s="655"/>
      <c r="BY41" s="655"/>
      <c r="BZ41" s="655"/>
      <c r="CA41" s="655"/>
      <c r="CB41" s="659"/>
      <c r="CD41" s="647" t="s">
        <v>344</v>
      </c>
      <c r="CE41" s="644"/>
      <c r="CF41" s="644"/>
      <c r="CG41" s="644"/>
      <c r="CH41" s="644"/>
      <c r="CI41" s="644"/>
      <c r="CJ41" s="644"/>
      <c r="CK41" s="644"/>
      <c r="CL41" s="644"/>
      <c r="CM41" s="644"/>
      <c r="CN41" s="644"/>
      <c r="CO41" s="644"/>
      <c r="CP41" s="644"/>
      <c r="CQ41" s="645"/>
      <c r="CR41" s="603" t="s">
        <v>228</v>
      </c>
      <c r="CS41" s="604"/>
      <c r="CT41" s="604"/>
      <c r="CU41" s="604"/>
      <c r="CV41" s="604"/>
      <c r="CW41" s="604"/>
      <c r="CX41" s="604"/>
      <c r="CY41" s="605"/>
      <c r="CZ41" s="608" t="s">
        <v>228</v>
      </c>
      <c r="DA41" s="637"/>
      <c r="DB41" s="637"/>
      <c r="DC41" s="638"/>
      <c r="DD41" s="611" t="s">
        <v>173</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346</v>
      </c>
      <c r="CE42" s="601"/>
      <c r="CF42" s="601"/>
      <c r="CG42" s="601"/>
      <c r="CH42" s="601"/>
      <c r="CI42" s="601"/>
      <c r="CJ42" s="601"/>
      <c r="CK42" s="601"/>
      <c r="CL42" s="601"/>
      <c r="CM42" s="601"/>
      <c r="CN42" s="601"/>
      <c r="CO42" s="601"/>
      <c r="CP42" s="601"/>
      <c r="CQ42" s="602"/>
      <c r="CR42" s="603">
        <v>11056261</v>
      </c>
      <c r="CS42" s="606"/>
      <c r="CT42" s="606"/>
      <c r="CU42" s="606"/>
      <c r="CV42" s="606"/>
      <c r="CW42" s="606"/>
      <c r="CX42" s="606"/>
      <c r="CY42" s="607"/>
      <c r="CZ42" s="608">
        <v>14.4</v>
      </c>
      <c r="DA42" s="609"/>
      <c r="DB42" s="609"/>
      <c r="DC42" s="610"/>
      <c r="DD42" s="611">
        <v>2817293</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348</v>
      </c>
      <c r="CE43" s="601"/>
      <c r="CF43" s="601"/>
      <c r="CG43" s="601"/>
      <c r="CH43" s="601"/>
      <c r="CI43" s="601"/>
      <c r="CJ43" s="601"/>
      <c r="CK43" s="601"/>
      <c r="CL43" s="601"/>
      <c r="CM43" s="601"/>
      <c r="CN43" s="601"/>
      <c r="CO43" s="601"/>
      <c r="CP43" s="601"/>
      <c r="CQ43" s="602"/>
      <c r="CR43" s="603">
        <v>251170</v>
      </c>
      <c r="CS43" s="604"/>
      <c r="CT43" s="604"/>
      <c r="CU43" s="604"/>
      <c r="CV43" s="604"/>
      <c r="CW43" s="604"/>
      <c r="CX43" s="604"/>
      <c r="CY43" s="605"/>
      <c r="CZ43" s="608">
        <v>0.3</v>
      </c>
      <c r="DA43" s="637"/>
      <c r="DB43" s="637"/>
      <c r="DC43" s="638"/>
      <c r="DD43" s="611">
        <v>110015</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349</v>
      </c>
      <c r="CD44" s="631" t="s">
        <v>300</v>
      </c>
      <c r="CE44" s="632"/>
      <c r="CF44" s="600" t="s">
        <v>350</v>
      </c>
      <c r="CG44" s="601"/>
      <c r="CH44" s="601"/>
      <c r="CI44" s="601"/>
      <c r="CJ44" s="601"/>
      <c r="CK44" s="601"/>
      <c r="CL44" s="601"/>
      <c r="CM44" s="601"/>
      <c r="CN44" s="601"/>
      <c r="CO44" s="601"/>
      <c r="CP44" s="601"/>
      <c r="CQ44" s="602"/>
      <c r="CR44" s="603">
        <v>11025848</v>
      </c>
      <c r="CS44" s="606"/>
      <c r="CT44" s="606"/>
      <c r="CU44" s="606"/>
      <c r="CV44" s="606"/>
      <c r="CW44" s="606"/>
      <c r="CX44" s="606"/>
      <c r="CY44" s="607"/>
      <c r="CZ44" s="608">
        <v>14.3</v>
      </c>
      <c r="DA44" s="609"/>
      <c r="DB44" s="609"/>
      <c r="DC44" s="610"/>
      <c r="DD44" s="611">
        <v>2817293</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351</v>
      </c>
      <c r="CG45" s="601"/>
      <c r="CH45" s="601"/>
      <c r="CI45" s="601"/>
      <c r="CJ45" s="601"/>
      <c r="CK45" s="601"/>
      <c r="CL45" s="601"/>
      <c r="CM45" s="601"/>
      <c r="CN45" s="601"/>
      <c r="CO45" s="601"/>
      <c r="CP45" s="601"/>
      <c r="CQ45" s="602"/>
      <c r="CR45" s="603">
        <v>5401311</v>
      </c>
      <c r="CS45" s="604"/>
      <c r="CT45" s="604"/>
      <c r="CU45" s="604"/>
      <c r="CV45" s="604"/>
      <c r="CW45" s="604"/>
      <c r="CX45" s="604"/>
      <c r="CY45" s="605"/>
      <c r="CZ45" s="608">
        <v>7</v>
      </c>
      <c r="DA45" s="637"/>
      <c r="DB45" s="637"/>
      <c r="DC45" s="638"/>
      <c r="DD45" s="611">
        <v>183778</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352</v>
      </c>
      <c r="CG46" s="601"/>
      <c r="CH46" s="601"/>
      <c r="CI46" s="601"/>
      <c r="CJ46" s="601"/>
      <c r="CK46" s="601"/>
      <c r="CL46" s="601"/>
      <c r="CM46" s="601"/>
      <c r="CN46" s="601"/>
      <c r="CO46" s="601"/>
      <c r="CP46" s="601"/>
      <c r="CQ46" s="602"/>
      <c r="CR46" s="603">
        <v>5624537</v>
      </c>
      <c r="CS46" s="606"/>
      <c r="CT46" s="606"/>
      <c r="CU46" s="606"/>
      <c r="CV46" s="606"/>
      <c r="CW46" s="606"/>
      <c r="CX46" s="606"/>
      <c r="CY46" s="607"/>
      <c r="CZ46" s="608">
        <v>7.3</v>
      </c>
      <c r="DA46" s="609"/>
      <c r="DB46" s="609"/>
      <c r="DC46" s="610"/>
      <c r="DD46" s="611">
        <v>2633515</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353</v>
      </c>
      <c r="CG47" s="601"/>
      <c r="CH47" s="601"/>
      <c r="CI47" s="601"/>
      <c r="CJ47" s="601"/>
      <c r="CK47" s="601"/>
      <c r="CL47" s="601"/>
      <c r="CM47" s="601"/>
      <c r="CN47" s="601"/>
      <c r="CO47" s="601"/>
      <c r="CP47" s="601"/>
      <c r="CQ47" s="602"/>
      <c r="CR47" s="603">
        <v>30413</v>
      </c>
      <c r="CS47" s="604"/>
      <c r="CT47" s="604"/>
      <c r="CU47" s="604"/>
      <c r="CV47" s="604"/>
      <c r="CW47" s="604"/>
      <c r="CX47" s="604"/>
      <c r="CY47" s="605"/>
      <c r="CZ47" s="608">
        <v>0</v>
      </c>
      <c r="DA47" s="637"/>
      <c r="DB47" s="637"/>
      <c r="DC47" s="638"/>
      <c r="DD47" s="611" t="s">
        <v>131</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354</v>
      </c>
      <c r="CG48" s="601"/>
      <c r="CH48" s="601"/>
      <c r="CI48" s="601"/>
      <c r="CJ48" s="601"/>
      <c r="CK48" s="601"/>
      <c r="CL48" s="601"/>
      <c r="CM48" s="601"/>
      <c r="CN48" s="601"/>
      <c r="CO48" s="601"/>
      <c r="CP48" s="601"/>
      <c r="CQ48" s="602"/>
      <c r="CR48" s="603" t="s">
        <v>173</v>
      </c>
      <c r="CS48" s="606"/>
      <c r="CT48" s="606"/>
      <c r="CU48" s="606"/>
      <c r="CV48" s="606"/>
      <c r="CW48" s="606"/>
      <c r="CX48" s="606"/>
      <c r="CY48" s="607"/>
      <c r="CZ48" s="608" t="s">
        <v>228</v>
      </c>
      <c r="DA48" s="609"/>
      <c r="DB48" s="609"/>
      <c r="DC48" s="610"/>
      <c r="DD48" s="611" t="s">
        <v>228</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355</v>
      </c>
      <c r="CE49" s="616"/>
      <c r="CF49" s="616"/>
      <c r="CG49" s="616"/>
      <c r="CH49" s="616"/>
      <c r="CI49" s="616"/>
      <c r="CJ49" s="616"/>
      <c r="CK49" s="616"/>
      <c r="CL49" s="616"/>
      <c r="CM49" s="616"/>
      <c r="CN49" s="616"/>
      <c r="CO49" s="616"/>
      <c r="CP49" s="616"/>
      <c r="CQ49" s="617"/>
      <c r="CR49" s="618">
        <v>76925526</v>
      </c>
      <c r="CS49" s="619"/>
      <c r="CT49" s="619"/>
      <c r="CU49" s="619"/>
      <c r="CV49" s="619"/>
      <c r="CW49" s="619"/>
      <c r="CX49" s="619"/>
      <c r="CY49" s="620"/>
      <c r="CZ49" s="621">
        <v>100</v>
      </c>
      <c r="DA49" s="622"/>
      <c r="DB49" s="622"/>
      <c r="DC49" s="623"/>
      <c r="DD49" s="624">
        <v>45011477</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gFvMfAbxHu/2GWeLnB17WMbf8IUgTSyPWybuT0UN0GCr8TpUn8eN3tEh3ywRJ7AeyipSL89LWf2N02cwpwtPdg==" saltValue="7UafABoPO9OVTchpiA4xQ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357</v>
      </c>
      <c r="DK2" s="1142"/>
      <c r="DL2" s="1142"/>
      <c r="DM2" s="1142"/>
      <c r="DN2" s="1142"/>
      <c r="DO2" s="1143"/>
      <c r="DP2" s="229"/>
      <c r="DQ2" s="1141" t="s">
        <v>358</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359</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361</v>
      </c>
      <c r="B5" s="1027"/>
      <c r="C5" s="1027"/>
      <c r="D5" s="1027"/>
      <c r="E5" s="1027"/>
      <c r="F5" s="1027"/>
      <c r="G5" s="1027"/>
      <c r="H5" s="1027"/>
      <c r="I5" s="1027"/>
      <c r="J5" s="1027"/>
      <c r="K5" s="1027"/>
      <c r="L5" s="1027"/>
      <c r="M5" s="1027"/>
      <c r="N5" s="1027"/>
      <c r="O5" s="1027"/>
      <c r="P5" s="1028"/>
      <c r="Q5" s="1032" t="s">
        <v>362</v>
      </c>
      <c r="R5" s="1033"/>
      <c r="S5" s="1033"/>
      <c r="T5" s="1033"/>
      <c r="U5" s="1034"/>
      <c r="V5" s="1032" t="s">
        <v>363</v>
      </c>
      <c r="W5" s="1033"/>
      <c r="X5" s="1033"/>
      <c r="Y5" s="1033"/>
      <c r="Z5" s="1034"/>
      <c r="AA5" s="1032" t="s">
        <v>364</v>
      </c>
      <c r="AB5" s="1033"/>
      <c r="AC5" s="1033"/>
      <c r="AD5" s="1033"/>
      <c r="AE5" s="1033"/>
      <c r="AF5" s="1144" t="s">
        <v>365</v>
      </c>
      <c r="AG5" s="1033"/>
      <c r="AH5" s="1033"/>
      <c r="AI5" s="1033"/>
      <c r="AJ5" s="1048"/>
      <c r="AK5" s="1033" t="s">
        <v>366</v>
      </c>
      <c r="AL5" s="1033"/>
      <c r="AM5" s="1033"/>
      <c r="AN5" s="1033"/>
      <c r="AO5" s="1034"/>
      <c r="AP5" s="1032" t="s">
        <v>367</v>
      </c>
      <c r="AQ5" s="1033"/>
      <c r="AR5" s="1033"/>
      <c r="AS5" s="1033"/>
      <c r="AT5" s="1034"/>
      <c r="AU5" s="1032" t="s">
        <v>368</v>
      </c>
      <c r="AV5" s="1033"/>
      <c r="AW5" s="1033"/>
      <c r="AX5" s="1033"/>
      <c r="AY5" s="1048"/>
      <c r="AZ5" s="236"/>
      <c r="BA5" s="236"/>
      <c r="BB5" s="236"/>
      <c r="BC5" s="236"/>
      <c r="BD5" s="236"/>
      <c r="BE5" s="237"/>
      <c r="BF5" s="237"/>
      <c r="BG5" s="237"/>
      <c r="BH5" s="237"/>
      <c r="BI5" s="237"/>
      <c r="BJ5" s="237"/>
      <c r="BK5" s="237"/>
      <c r="BL5" s="237"/>
      <c r="BM5" s="237"/>
      <c r="BN5" s="237"/>
      <c r="BO5" s="237"/>
      <c r="BP5" s="237"/>
      <c r="BQ5" s="1026" t="s">
        <v>369</v>
      </c>
      <c r="BR5" s="1027"/>
      <c r="BS5" s="1027"/>
      <c r="BT5" s="1027"/>
      <c r="BU5" s="1027"/>
      <c r="BV5" s="1027"/>
      <c r="BW5" s="1027"/>
      <c r="BX5" s="1027"/>
      <c r="BY5" s="1027"/>
      <c r="BZ5" s="1027"/>
      <c r="CA5" s="1027"/>
      <c r="CB5" s="1027"/>
      <c r="CC5" s="1027"/>
      <c r="CD5" s="1027"/>
      <c r="CE5" s="1027"/>
      <c r="CF5" s="1027"/>
      <c r="CG5" s="1028"/>
      <c r="CH5" s="1032" t="s">
        <v>370</v>
      </c>
      <c r="CI5" s="1033"/>
      <c r="CJ5" s="1033"/>
      <c r="CK5" s="1033"/>
      <c r="CL5" s="1034"/>
      <c r="CM5" s="1032" t="s">
        <v>371</v>
      </c>
      <c r="CN5" s="1033"/>
      <c r="CO5" s="1033"/>
      <c r="CP5" s="1033"/>
      <c r="CQ5" s="1034"/>
      <c r="CR5" s="1032" t="s">
        <v>372</v>
      </c>
      <c r="CS5" s="1033"/>
      <c r="CT5" s="1033"/>
      <c r="CU5" s="1033"/>
      <c r="CV5" s="1034"/>
      <c r="CW5" s="1032" t="s">
        <v>373</v>
      </c>
      <c r="CX5" s="1033"/>
      <c r="CY5" s="1033"/>
      <c r="CZ5" s="1033"/>
      <c r="DA5" s="1034"/>
      <c r="DB5" s="1032" t="s">
        <v>374</v>
      </c>
      <c r="DC5" s="1033"/>
      <c r="DD5" s="1033"/>
      <c r="DE5" s="1033"/>
      <c r="DF5" s="1034"/>
      <c r="DG5" s="1129" t="s">
        <v>375</v>
      </c>
      <c r="DH5" s="1130"/>
      <c r="DI5" s="1130"/>
      <c r="DJ5" s="1130"/>
      <c r="DK5" s="1131"/>
      <c r="DL5" s="1129" t="s">
        <v>376</v>
      </c>
      <c r="DM5" s="1130"/>
      <c r="DN5" s="1130"/>
      <c r="DO5" s="1130"/>
      <c r="DP5" s="1131"/>
      <c r="DQ5" s="1032" t="s">
        <v>377</v>
      </c>
      <c r="DR5" s="1033"/>
      <c r="DS5" s="1033"/>
      <c r="DT5" s="1033"/>
      <c r="DU5" s="1034"/>
      <c r="DV5" s="1032" t="s">
        <v>368</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378</v>
      </c>
      <c r="C7" s="1082"/>
      <c r="D7" s="1082"/>
      <c r="E7" s="1082"/>
      <c r="F7" s="1082"/>
      <c r="G7" s="1082"/>
      <c r="H7" s="1082"/>
      <c r="I7" s="1082"/>
      <c r="J7" s="1082"/>
      <c r="K7" s="1082"/>
      <c r="L7" s="1082"/>
      <c r="M7" s="1082"/>
      <c r="N7" s="1082"/>
      <c r="O7" s="1082"/>
      <c r="P7" s="1083"/>
      <c r="Q7" s="1135">
        <v>78888</v>
      </c>
      <c r="R7" s="1136"/>
      <c r="S7" s="1136"/>
      <c r="T7" s="1136"/>
      <c r="U7" s="1136"/>
      <c r="V7" s="1136">
        <v>77217</v>
      </c>
      <c r="W7" s="1136"/>
      <c r="X7" s="1136"/>
      <c r="Y7" s="1136"/>
      <c r="Z7" s="1136"/>
      <c r="AA7" s="1136">
        <v>1671</v>
      </c>
      <c r="AB7" s="1136"/>
      <c r="AC7" s="1136"/>
      <c r="AD7" s="1136"/>
      <c r="AE7" s="1137"/>
      <c r="AF7" s="1138">
        <v>1552</v>
      </c>
      <c r="AG7" s="1139"/>
      <c r="AH7" s="1139"/>
      <c r="AI7" s="1139"/>
      <c r="AJ7" s="1140"/>
      <c r="AK7" s="1122" t="s">
        <v>570</v>
      </c>
      <c r="AL7" s="1123"/>
      <c r="AM7" s="1123"/>
      <c r="AN7" s="1123"/>
      <c r="AO7" s="1123"/>
      <c r="AP7" s="1123">
        <v>82579</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583</v>
      </c>
      <c r="BT7" s="1127"/>
      <c r="BU7" s="1127"/>
      <c r="BV7" s="1127"/>
      <c r="BW7" s="1127"/>
      <c r="BX7" s="1127"/>
      <c r="BY7" s="1127"/>
      <c r="BZ7" s="1127"/>
      <c r="CA7" s="1127"/>
      <c r="CB7" s="1127"/>
      <c r="CC7" s="1127"/>
      <c r="CD7" s="1127"/>
      <c r="CE7" s="1127"/>
      <c r="CF7" s="1127"/>
      <c r="CG7" s="1128"/>
      <c r="CH7" s="1119">
        <v>-41</v>
      </c>
      <c r="CI7" s="1120"/>
      <c r="CJ7" s="1120"/>
      <c r="CK7" s="1120"/>
      <c r="CL7" s="1121"/>
      <c r="CM7" s="1119">
        <v>10</v>
      </c>
      <c r="CN7" s="1120"/>
      <c r="CO7" s="1120"/>
      <c r="CP7" s="1120"/>
      <c r="CQ7" s="1121"/>
      <c r="CR7" s="1119">
        <v>10</v>
      </c>
      <c r="CS7" s="1120"/>
      <c r="CT7" s="1120"/>
      <c r="CU7" s="1120"/>
      <c r="CV7" s="1121"/>
      <c r="CW7" s="1119" t="s">
        <v>571</v>
      </c>
      <c r="CX7" s="1120"/>
      <c r="CY7" s="1120"/>
      <c r="CZ7" s="1120"/>
      <c r="DA7" s="1121"/>
      <c r="DB7" s="1119" t="s">
        <v>581</v>
      </c>
      <c r="DC7" s="1120"/>
      <c r="DD7" s="1120"/>
      <c r="DE7" s="1120"/>
      <c r="DF7" s="1121"/>
      <c r="DG7" s="1119" t="s">
        <v>571</v>
      </c>
      <c r="DH7" s="1120"/>
      <c r="DI7" s="1120"/>
      <c r="DJ7" s="1120"/>
      <c r="DK7" s="1121"/>
      <c r="DL7" s="1119" t="s">
        <v>571</v>
      </c>
      <c r="DM7" s="1120"/>
      <c r="DN7" s="1120"/>
      <c r="DO7" s="1120"/>
      <c r="DP7" s="1121"/>
      <c r="DQ7" s="1119" t="s">
        <v>571</v>
      </c>
      <c r="DR7" s="1120"/>
      <c r="DS7" s="1120"/>
      <c r="DT7" s="1120"/>
      <c r="DU7" s="1121"/>
      <c r="DV7" s="1146"/>
      <c r="DW7" s="1147"/>
      <c r="DX7" s="1147"/>
      <c r="DY7" s="1147"/>
      <c r="DZ7" s="1148"/>
      <c r="EA7" s="234"/>
    </row>
    <row r="8" spans="1:131" s="235" customFormat="1" ht="26.25" customHeight="1" x14ac:dyDescent="0.15">
      <c r="A8" s="241">
        <v>2</v>
      </c>
      <c r="B8" s="1062" t="s">
        <v>379</v>
      </c>
      <c r="C8" s="1063"/>
      <c r="D8" s="1063"/>
      <c r="E8" s="1063"/>
      <c r="F8" s="1063"/>
      <c r="G8" s="1063"/>
      <c r="H8" s="1063"/>
      <c r="I8" s="1063"/>
      <c r="J8" s="1063"/>
      <c r="K8" s="1063"/>
      <c r="L8" s="1063"/>
      <c r="M8" s="1063"/>
      <c r="N8" s="1063"/>
      <c r="O8" s="1063"/>
      <c r="P8" s="1064"/>
      <c r="Q8" s="1074">
        <v>85</v>
      </c>
      <c r="R8" s="1075"/>
      <c r="S8" s="1075"/>
      <c r="T8" s="1075"/>
      <c r="U8" s="1075"/>
      <c r="V8" s="1075">
        <v>85</v>
      </c>
      <c r="W8" s="1075"/>
      <c r="X8" s="1075"/>
      <c r="Y8" s="1075"/>
      <c r="Z8" s="1075"/>
      <c r="AA8" s="1075" t="s">
        <v>569</v>
      </c>
      <c r="AB8" s="1075"/>
      <c r="AC8" s="1075"/>
      <c r="AD8" s="1075"/>
      <c r="AE8" s="1076"/>
      <c r="AF8" s="1068" t="s">
        <v>380</v>
      </c>
      <c r="AG8" s="1069"/>
      <c r="AH8" s="1069"/>
      <c r="AI8" s="1069"/>
      <c r="AJ8" s="1070"/>
      <c r="AK8" s="1117">
        <v>73</v>
      </c>
      <c r="AL8" s="1118"/>
      <c r="AM8" s="1118"/>
      <c r="AN8" s="1118"/>
      <c r="AO8" s="1118"/>
      <c r="AP8" s="1118" t="s">
        <v>569</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591</v>
      </c>
      <c r="BT8" s="1046"/>
      <c r="BU8" s="1046"/>
      <c r="BV8" s="1046"/>
      <c r="BW8" s="1046"/>
      <c r="BX8" s="1046"/>
      <c r="BY8" s="1046"/>
      <c r="BZ8" s="1046"/>
      <c r="CA8" s="1046"/>
      <c r="CB8" s="1046"/>
      <c r="CC8" s="1046"/>
      <c r="CD8" s="1046"/>
      <c r="CE8" s="1046"/>
      <c r="CF8" s="1046"/>
      <c r="CG8" s="1047"/>
      <c r="CH8" s="1020">
        <v>0</v>
      </c>
      <c r="CI8" s="1021"/>
      <c r="CJ8" s="1021"/>
      <c r="CK8" s="1021"/>
      <c r="CL8" s="1022"/>
      <c r="CM8" s="1020">
        <v>128</v>
      </c>
      <c r="CN8" s="1021"/>
      <c r="CO8" s="1021"/>
      <c r="CP8" s="1021"/>
      <c r="CQ8" s="1022"/>
      <c r="CR8" s="1020">
        <v>10</v>
      </c>
      <c r="CS8" s="1021"/>
      <c r="CT8" s="1021"/>
      <c r="CU8" s="1021"/>
      <c r="CV8" s="1022"/>
      <c r="CW8" s="1020">
        <v>65</v>
      </c>
      <c r="CX8" s="1021"/>
      <c r="CY8" s="1021"/>
      <c r="CZ8" s="1021"/>
      <c r="DA8" s="1022"/>
      <c r="DB8" s="1020" t="s">
        <v>594</v>
      </c>
      <c r="DC8" s="1021"/>
      <c r="DD8" s="1021"/>
      <c r="DE8" s="1021"/>
      <c r="DF8" s="1022"/>
      <c r="DG8" s="1020" t="s">
        <v>597</v>
      </c>
      <c r="DH8" s="1021"/>
      <c r="DI8" s="1021"/>
      <c r="DJ8" s="1021"/>
      <c r="DK8" s="1022"/>
      <c r="DL8" s="1020" t="s">
        <v>597</v>
      </c>
      <c r="DM8" s="1021"/>
      <c r="DN8" s="1021"/>
      <c r="DO8" s="1021"/>
      <c r="DP8" s="1022"/>
      <c r="DQ8" s="1020" t="s">
        <v>571</v>
      </c>
      <c r="DR8" s="1021"/>
      <c r="DS8" s="1021"/>
      <c r="DT8" s="1021"/>
      <c r="DU8" s="1022"/>
      <c r="DV8" s="1023"/>
      <c r="DW8" s="1024"/>
      <c r="DX8" s="1024"/>
      <c r="DY8" s="1024"/>
      <c r="DZ8" s="1025"/>
      <c r="EA8" s="234"/>
    </row>
    <row r="9" spans="1:131" s="235" customFormat="1" ht="26.25" customHeight="1" x14ac:dyDescent="0.15">
      <c r="A9" s="241">
        <v>3</v>
      </c>
      <c r="B9" s="1062"/>
      <c r="C9" s="1063"/>
      <c r="D9" s="1063"/>
      <c r="E9" s="1063"/>
      <c r="F9" s="1063"/>
      <c r="G9" s="1063"/>
      <c r="H9" s="1063"/>
      <c r="I9" s="1063"/>
      <c r="J9" s="1063"/>
      <c r="K9" s="1063"/>
      <c r="L9" s="1063"/>
      <c r="M9" s="1063"/>
      <c r="N9" s="1063"/>
      <c r="O9" s="1063"/>
      <c r="P9" s="1064"/>
      <c r="Q9" s="1074"/>
      <c r="R9" s="1075"/>
      <c r="S9" s="1075"/>
      <c r="T9" s="1075"/>
      <c r="U9" s="1075"/>
      <c r="V9" s="1075"/>
      <c r="W9" s="1075"/>
      <c r="X9" s="1075"/>
      <c r="Y9" s="1075"/>
      <c r="Z9" s="1075"/>
      <c r="AA9" s="1075"/>
      <c r="AB9" s="1075"/>
      <c r="AC9" s="1075"/>
      <c r="AD9" s="1075"/>
      <c r="AE9" s="1076"/>
      <c r="AF9" s="1068"/>
      <c r="AG9" s="1069"/>
      <c r="AH9" s="1069"/>
      <c r="AI9" s="1069"/>
      <c r="AJ9" s="1070"/>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t="s">
        <v>584</v>
      </c>
      <c r="BT9" s="1046"/>
      <c r="BU9" s="1046"/>
      <c r="BV9" s="1046"/>
      <c r="BW9" s="1046"/>
      <c r="BX9" s="1046"/>
      <c r="BY9" s="1046"/>
      <c r="BZ9" s="1046"/>
      <c r="CA9" s="1046"/>
      <c r="CB9" s="1046"/>
      <c r="CC9" s="1046"/>
      <c r="CD9" s="1046"/>
      <c r="CE9" s="1046"/>
      <c r="CF9" s="1046"/>
      <c r="CG9" s="1047"/>
      <c r="CH9" s="1020">
        <v>0</v>
      </c>
      <c r="CI9" s="1021"/>
      <c r="CJ9" s="1021"/>
      <c r="CK9" s="1021"/>
      <c r="CL9" s="1022"/>
      <c r="CM9" s="1020">
        <v>77</v>
      </c>
      <c r="CN9" s="1021"/>
      <c r="CO9" s="1021"/>
      <c r="CP9" s="1021"/>
      <c r="CQ9" s="1022"/>
      <c r="CR9" s="1020">
        <v>15</v>
      </c>
      <c r="CS9" s="1021"/>
      <c r="CT9" s="1021"/>
      <c r="CU9" s="1021"/>
      <c r="CV9" s="1022"/>
      <c r="CW9" s="1020">
        <v>5</v>
      </c>
      <c r="CX9" s="1021"/>
      <c r="CY9" s="1021"/>
      <c r="CZ9" s="1021"/>
      <c r="DA9" s="1022"/>
      <c r="DB9" s="1020" t="s">
        <v>571</v>
      </c>
      <c r="DC9" s="1021"/>
      <c r="DD9" s="1021"/>
      <c r="DE9" s="1021"/>
      <c r="DF9" s="1022"/>
      <c r="DG9" s="1020" t="s">
        <v>598</v>
      </c>
      <c r="DH9" s="1021"/>
      <c r="DI9" s="1021"/>
      <c r="DJ9" s="1021"/>
      <c r="DK9" s="1022"/>
      <c r="DL9" s="1020" t="s">
        <v>571</v>
      </c>
      <c r="DM9" s="1021"/>
      <c r="DN9" s="1021"/>
      <c r="DO9" s="1021"/>
      <c r="DP9" s="1022"/>
      <c r="DQ9" s="1020" t="s">
        <v>599</v>
      </c>
      <c r="DR9" s="1021"/>
      <c r="DS9" s="1021"/>
      <c r="DT9" s="1021"/>
      <c r="DU9" s="1022"/>
      <c r="DV9" s="1023"/>
      <c r="DW9" s="1024"/>
      <c r="DX9" s="1024"/>
      <c r="DY9" s="1024"/>
      <c r="DZ9" s="1025"/>
      <c r="EA9" s="234"/>
    </row>
    <row r="10" spans="1:131" s="235" customFormat="1" ht="26.25" customHeight="1" x14ac:dyDescent="0.15">
      <c r="A10" s="241">
        <v>4</v>
      </c>
      <c r="B10" s="1062"/>
      <c r="C10" s="1063"/>
      <c r="D10" s="1063"/>
      <c r="E10" s="1063"/>
      <c r="F10" s="1063"/>
      <c r="G10" s="1063"/>
      <c r="H10" s="1063"/>
      <c r="I10" s="1063"/>
      <c r="J10" s="1063"/>
      <c r="K10" s="1063"/>
      <c r="L10" s="1063"/>
      <c r="M10" s="1063"/>
      <c r="N10" s="1063"/>
      <c r="O10" s="1063"/>
      <c r="P10" s="1064"/>
      <c r="Q10" s="1074"/>
      <c r="R10" s="1075"/>
      <c r="S10" s="1075"/>
      <c r="T10" s="1075"/>
      <c r="U10" s="1075"/>
      <c r="V10" s="1075"/>
      <c r="W10" s="1075"/>
      <c r="X10" s="1075"/>
      <c r="Y10" s="1075"/>
      <c r="Z10" s="1075"/>
      <c r="AA10" s="1075"/>
      <c r="AB10" s="1075"/>
      <c r="AC10" s="1075"/>
      <c r="AD10" s="1075"/>
      <c r="AE10" s="1076"/>
      <c r="AF10" s="1068"/>
      <c r="AG10" s="1069"/>
      <c r="AH10" s="1069"/>
      <c r="AI10" s="1069"/>
      <c r="AJ10" s="1070"/>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t="s">
        <v>585</v>
      </c>
      <c r="BT10" s="1046"/>
      <c r="BU10" s="1046"/>
      <c r="BV10" s="1046"/>
      <c r="BW10" s="1046"/>
      <c r="BX10" s="1046"/>
      <c r="BY10" s="1046"/>
      <c r="BZ10" s="1046"/>
      <c r="CA10" s="1046"/>
      <c r="CB10" s="1046"/>
      <c r="CC10" s="1046"/>
      <c r="CD10" s="1046"/>
      <c r="CE10" s="1046"/>
      <c r="CF10" s="1046"/>
      <c r="CG10" s="1047"/>
      <c r="CH10" s="1020">
        <v>95</v>
      </c>
      <c r="CI10" s="1021"/>
      <c r="CJ10" s="1021"/>
      <c r="CK10" s="1021"/>
      <c r="CL10" s="1022"/>
      <c r="CM10" s="1020">
        <v>1406</v>
      </c>
      <c r="CN10" s="1021"/>
      <c r="CO10" s="1021"/>
      <c r="CP10" s="1021"/>
      <c r="CQ10" s="1022"/>
      <c r="CR10" s="1020">
        <v>12</v>
      </c>
      <c r="CS10" s="1021"/>
      <c r="CT10" s="1021"/>
      <c r="CU10" s="1021"/>
      <c r="CV10" s="1022"/>
      <c r="CW10" s="1020" t="s">
        <v>571</v>
      </c>
      <c r="CX10" s="1021"/>
      <c r="CY10" s="1021"/>
      <c r="CZ10" s="1021"/>
      <c r="DA10" s="1022"/>
      <c r="DB10" s="1020" t="s">
        <v>595</v>
      </c>
      <c r="DC10" s="1021"/>
      <c r="DD10" s="1021"/>
      <c r="DE10" s="1021"/>
      <c r="DF10" s="1022"/>
      <c r="DG10" s="1020" t="s">
        <v>571</v>
      </c>
      <c r="DH10" s="1021"/>
      <c r="DI10" s="1021"/>
      <c r="DJ10" s="1021"/>
      <c r="DK10" s="1022"/>
      <c r="DL10" s="1020" t="s">
        <v>571</v>
      </c>
      <c r="DM10" s="1021"/>
      <c r="DN10" s="1021"/>
      <c r="DO10" s="1021"/>
      <c r="DP10" s="1022"/>
      <c r="DQ10" s="1020" t="s">
        <v>571</v>
      </c>
      <c r="DR10" s="1021"/>
      <c r="DS10" s="1021"/>
      <c r="DT10" s="1021"/>
      <c r="DU10" s="1022"/>
      <c r="DV10" s="1023"/>
      <c r="DW10" s="1024"/>
      <c r="DX10" s="1024"/>
      <c r="DY10" s="1024"/>
      <c r="DZ10" s="1025"/>
      <c r="EA10" s="234"/>
    </row>
    <row r="11" spans="1:131" s="235" customFormat="1" ht="26.25" customHeight="1" x14ac:dyDescent="0.15">
      <c r="A11" s="241">
        <v>5</v>
      </c>
      <c r="B11" s="1062"/>
      <c r="C11" s="1063"/>
      <c r="D11" s="1063"/>
      <c r="E11" s="1063"/>
      <c r="F11" s="1063"/>
      <c r="G11" s="1063"/>
      <c r="H11" s="1063"/>
      <c r="I11" s="1063"/>
      <c r="J11" s="1063"/>
      <c r="K11" s="1063"/>
      <c r="L11" s="1063"/>
      <c r="M11" s="1063"/>
      <c r="N11" s="1063"/>
      <c r="O11" s="1063"/>
      <c r="P11" s="1064"/>
      <c r="Q11" s="1074"/>
      <c r="R11" s="1075"/>
      <c r="S11" s="1075"/>
      <c r="T11" s="1075"/>
      <c r="U11" s="1075"/>
      <c r="V11" s="1075"/>
      <c r="W11" s="1075"/>
      <c r="X11" s="1075"/>
      <c r="Y11" s="1075"/>
      <c r="Z11" s="1075"/>
      <c r="AA11" s="1075"/>
      <c r="AB11" s="1075"/>
      <c r="AC11" s="1075"/>
      <c r="AD11" s="1075"/>
      <c r="AE11" s="1076"/>
      <c r="AF11" s="1068"/>
      <c r="AG11" s="1069"/>
      <c r="AH11" s="1069"/>
      <c r="AI11" s="1069"/>
      <c r="AJ11" s="1070"/>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t="s">
        <v>586</v>
      </c>
      <c r="BT11" s="1046"/>
      <c r="BU11" s="1046"/>
      <c r="BV11" s="1046"/>
      <c r="BW11" s="1046"/>
      <c r="BX11" s="1046"/>
      <c r="BY11" s="1046"/>
      <c r="BZ11" s="1046"/>
      <c r="CA11" s="1046"/>
      <c r="CB11" s="1046"/>
      <c r="CC11" s="1046"/>
      <c r="CD11" s="1046"/>
      <c r="CE11" s="1046"/>
      <c r="CF11" s="1046"/>
      <c r="CG11" s="1047"/>
      <c r="CH11" s="1020">
        <v>1</v>
      </c>
      <c r="CI11" s="1021"/>
      <c r="CJ11" s="1021"/>
      <c r="CK11" s="1021"/>
      <c r="CL11" s="1022"/>
      <c r="CM11" s="1020">
        <v>304</v>
      </c>
      <c r="CN11" s="1021"/>
      <c r="CO11" s="1021"/>
      <c r="CP11" s="1021"/>
      <c r="CQ11" s="1022"/>
      <c r="CR11" s="1020">
        <v>70</v>
      </c>
      <c r="CS11" s="1021"/>
      <c r="CT11" s="1021"/>
      <c r="CU11" s="1021"/>
      <c r="CV11" s="1022"/>
      <c r="CW11" s="1020" t="s">
        <v>592</v>
      </c>
      <c r="CX11" s="1021"/>
      <c r="CY11" s="1021"/>
      <c r="CZ11" s="1021"/>
      <c r="DA11" s="1022"/>
      <c r="DB11" s="1020" t="s">
        <v>571</v>
      </c>
      <c r="DC11" s="1021"/>
      <c r="DD11" s="1021"/>
      <c r="DE11" s="1021"/>
      <c r="DF11" s="1022"/>
      <c r="DG11" s="1020" t="s">
        <v>571</v>
      </c>
      <c r="DH11" s="1021"/>
      <c r="DI11" s="1021"/>
      <c r="DJ11" s="1021"/>
      <c r="DK11" s="1022"/>
      <c r="DL11" s="1020" t="s">
        <v>571</v>
      </c>
      <c r="DM11" s="1021"/>
      <c r="DN11" s="1021"/>
      <c r="DO11" s="1021"/>
      <c r="DP11" s="1022"/>
      <c r="DQ11" s="1020" t="s">
        <v>571</v>
      </c>
      <c r="DR11" s="1021"/>
      <c r="DS11" s="1021"/>
      <c r="DT11" s="1021"/>
      <c r="DU11" s="1022"/>
      <c r="DV11" s="1023"/>
      <c r="DW11" s="1024"/>
      <c r="DX11" s="1024"/>
      <c r="DY11" s="1024"/>
      <c r="DZ11" s="1025"/>
      <c r="EA11" s="234"/>
    </row>
    <row r="12" spans="1:131" s="235" customFormat="1" ht="26.25" customHeight="1" x14ac:dyDescent="0.15">
      <c r="A12" s="241">
        <v>6</v>
      </c>
      <c r="B12" s="1062"/>
      <c r="C12" s="1063"/>
      <c r="D12" s="1063"/>
      <c r="E12" s="1063"/>
      <c r="F12" s="1063"/>
      <c r="G12" s="1063"/>
      <c r="H12" s="1063"/>
      <c r="I12" s="1063"/>
      <c r="J12" s="1063"/>
      <c r="K12" s="1063"/>
      <c r="L12" s="1063"/>
      <c r="M12" s="1063"/>
      <c r="N12" s="1063"/>
      <c r="O12" s="1063"/>
      <c r="P12" s="1064"/>
      <c r="Q12" s="1074"/>
      <c r="R12" s="1075"/>
      <c r="S12" s="1075"/>
      <c r="T12" s="1075"/>
      <c r="U12" s="1075"/>
      <c r="V12" s="1075"/>
      <c r="W12" s="1075"/>
      <c r="X12" s="1075"/>
      <c r="Y12" s="1075"/>
      <c r="Z12" s="1075"/>
      <c r="AA12" s="1075"/>
      <c r="AB12" s="1075"/>
      <c r="AC12" s="1075"/>
      <c r="AD12" s="1075"/>
      <c r="AE12" s="1076"/>
      <c r="AF12" s="1068"/>
      <c r="AG12" s="1069"/>
      <c r="AH12" s="1069"/>
      <c r="AI12" s="1069"/>
      <c r="AJ12" s="1070"/>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t="s">
        <v>587</v>
      </c>
      <c r="BT12" s="1046"/>
      <c r="BU12" s="1046"/>
      <c r="BV12" s="1046"/>
      <c r="BW12" s="1046"/>
      <c r="BX12" s="1046"/>
      <c r="BY12" s="1046"/>
      <c r="BZ12" s="1046"/>
      <c r="CA12" s="1046"/>
      <c r="CB12" s="1046"/>
      <c r="CC12" s="1046"/>
      <c r="CD12" s="1046"/>
      <c r="CE12" s="1046"/>
      <c r="CF12" s="1046"/>
      <c r="CG12" s="1047"/>
      <c r="CH12" s="1020" t="s">
        <v>593</v>
      </c>
      <c r="CI12" s="1021"/>
      <c r="CJ12" s="1021"/>
      <c r="CK12" s="1021"/>
      <c r="CL12" s="1022"/>
      <c r="CM12" s="1020" t="s">
        <v>571</v>
      </c>
      <c r="CN12" s="1021"/>
      <c r="CO12" s="1021"/>
      <c r="CP12" s="1021"/>
      <c r="CQ12" s="1022"/>
      <c r="CR12" s="1020">
        <v>6</v>
      </c>
      <c r="CS12" s="1021"/>
      <c r="CT12" s="1021"/>
      <c r="CU12" s="1021"/>
      <c r="CV12" s="1022"/>
      <c r="CW12" s="1020" t="s">
        <v>592</v>
      </c>
      <c r="CX12" s="1021"/>
      <c r="CY12" s="1021"/>
      <c r="CZ12" s="1021"/>
      <c r="DA12" s="1022"/>
      <c r="DB12" s="1020" t="s">
        <v>581</v>
      </c>
      <c r="DC12" s="1021"/>
      <c r="DD12" s="1021"/>
      <c r="DE12" s="1021"/>
      <c r="DF12" s="1022"/>
      <c r="DG12" s="1020" t="s">
        <v>600</v>
      </c>
      <c r="DH12" s="1021"/>
      <c r="DI12" s="1021"/>
      <c r="DJ12" s="1021"/>
      <c r="DK12" s="1022"/>
      <c r="DL12" s="1020" t="s">
        <v>571</v>
      </c>
      <c r="DM12" s="1021"/>
      <c r="DN12" s="1021"/>
      <c r="DO12" s="1021"/>
      <c r="DP12" s="1022"/>
      <c r="DQ12" s="1020" t="s">
        <v>571</v>
      </c>
      <c r="DR12" s="1021"/>
      <c r="DS12" s="1021"/>
      <c r="DT12" s="1021"/>
      <c r="DU12" s="1022"/>
      <c r="DV12" s="1023"/>
      <c r="DW12" s="1024"/>
      <c r="DX12" s="1024"/>
      <c r="DY12" s="1024"/>
      <c r="DZ12" s="1025"/>
      <c r="EA12" s="234"/>
    </row>
    <row r="13" spans="1:131" s="235" customFormat="1" ht="26.25" customHeight="1" x14ac:dyDescent="0.15">
      <c r="A13" s="241">
        <v>7</v>
      </c>
      <c r="B13" s="1062"/>
      <c r="C13" s="1063"/>
      <c r="D13" s="1063"/>
      <c r="E13" s="1063"/>
      <c r="F13" s="1063"/>
      <c r="G13" s="1063"/>
      <c r="H13" s="1063"/>
      <c r="I13" s="1063"/>
      <c r="J13" s="1063"/>
      <c r="K13" s="1063"/>
      <c r="L13" s="1063"/>
      <c r="M13" s="1063"/>
      <c r="N13" s="1063"/>
      <c r="O13" s="1063"/>
      <c r="P13" s="1064"/>
      <c r="Q13" s="1074"/>
      <c r="R13" s="1075"/>
      <c r="S13" s="1075"/>
      <c r="T13" s="1075"/>
      <c r="U13" s="1075"/>
      <c r="V13" s="1075"/>
      <c r="W13" s="1075"/>
      <c r="X13" s="1075"/>
      <c r="Y13" s="1075"/>
      <c r="Z13" s="1075"/>
      <c r="AA13" s="1075"/>
      <c r="AB13" s="1075"/>
      <c r="AC13" s="1075"/>
      <c r="AD13" s="1075"/>
      <c r="AE13" s="1076"/>
      <c r="AF13" s="1068"/>
      <c r="AG13" s="1069"/>
      <c r="AH13" s="1069"/>
      <c r="AI13" s="1069"/>
      <c r="AJ13" s="1070"/>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t="s">
        <v>588</v>
      </c>
      <c r="BT13" s="1046"/>
      <c r="BU13" s="1046"/>
      <c r="BV13" s="1046"/>
      <c r="BW13" s="1046"/>
      <c r="BX13" s="1046"/>
      <c r="BY13" s="1046"/>
      <c r="BZ13" s="1046"/>
      <c r="CA13" s="1046"/>
      <c r="CB13" s="1046"/>
      <c r="CC13" s="1046"/>
      <c r="CD13" s="1046"/>
      <c r="CE13" s="1046"/>
      <c r="CF13" s="1046"/>
      <c r="CG13" s="1047"/>
      <c r="CH13" s="1020">
        <v>-13</v>
      </c>
      <c r="CI13" s="1021"/>
      <c r="CJ13" s="1021"/>
      <c r="CK13" s="1021"/>
      <c r="CL13" s="1022"/>
      <c r="CM13" s="1020">
        <v>85</v>
      </c>
      <c r="CN13" s="1021"/>
      <c r="CO13" s="1021"/>
      <c r="CP13" s="1021"/>
      <c r="CQ13" s="1022"/>
      <c r="CR13" s="1020">
        <v>20</v>
      </c>
      <c r="CS13" s="1021"/>
      <c r="CT13" s="1021"/>
      <c r="CU13" s="1021"/>
      <c r="CV13" s="1022"/>
      <c r="CW13" s="1020">
        <v>37</v>
      </c>
      <c r="CX13" s="1021"/>
      <c r="CY13" s="1021"/>
      <c r="CZ13" s="1021"/>
      <c r="DA13" s="1022"/>
      <c r="DB13" s="1020" t="s">
        <v>595</v>
      </c>
      <c r="DC13" s="1021"/>
      <c r="DD13" s="1021"/>
      <c r="DE13" s="1021"/>
      <c r="DF13" s="1022"/>
      <c r="DG13" s="1020" t="s">
        <v>581</v>
      </c>
      <c r="DH13" s="1021"/>
      <c r="DI13" s="1021"/>
      <c r="DJ13" s="1021"/>
      <c r="DK13" s="1022"/>
      <c r="DL13" s="1020" t="s">
        <v>581</v>
      </c>
      <c r="DM13" s="1021"/>
      <c r="DN13" s="1021"/>
      <c r="DO13" s="1021"/>
      <c r="DP13" s="1022"/>
      <c r="DQ13" s="1020" t="s">
        <v>571</v>
      </c>
      <c r="DR13" s="1021"/>
      <c r="DS13" s="1021"/>
      <c r="DT13" s="1021"/>
      <c r="DU13" s="1022"/>
      <c r="DV13" s="1023"/>
      <c r="DW13" s="1024"/>
      <c r="DX13" s="1024"/>
      <c r="DY13" s="1024"/>
      <c r="DZ13" s="1025"/>
      <c r="EA13" s="234"/>
    </row>
    <row r="14" spans="1:131" s="235" customFormat="1" ht="26.25" customHeight="1" x14ac:dyDescent="0.15">
      <c r="A14" s="241">
        <v>8</v>
      </c>
      <c r="B14" s="1062"/>
      <c r="C14" s="1063"/>
      <c r="D14" s="1063"/>
      <c r="E14" s="1063"/>
      <c r="F14" s="1063"/>
      <c r="G14" s="1063"/>
      <c r="H14" s="1063"/>
      <c r="I14" s="1063"/>
      <c r="J14" s="1063"/>
      <c r="K14" s="1063"/>
      <c r="L14" s="1063"/>
      <c r="M14" s="1063"/>
      <c r="N14" s="1063"/>
      <c r="O14" s="1063"/>
      <c r="P14" s="1064"/>
      <c r="Q14" s="1074"/>
      <c r="R14" s="1075"/>
      <c r="S14" s="1075"/>
      <c r="T14" s="1075"/>
      <c r="U14" s="1075"/>
      <c r="V14" s="1075"/>
      <c r="W14" s="1075"/>
      <c r="X14" s="1075"/>
      <c r="Y14" s="1075"/>
      <c r="Z14" s="1075"/>
      <c r="AA14" s="1075"/>
      <c r="AB14" s="1075"/>
      <c r="AC14" s="1075"/>
      <c r="AD14" s="1075"/>
      <c r="AE14" s="1076"/>
      <c r="AF14" s="1068"/>
      <c r="AG14" s="1069"/>
      <c r="AH14" s="1069"/>
      <c r="AI14" s="1069"/>
      <c r="AJ14" s="1070"/>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t="s">
        <v>589</v>
      </c>
      <c r="BT14" s="1046"/>
      <c r="BU14" s="1046"/>
      <c r="BV14" s="1046"/>
      <c r="BW14" s="1046"/>
      <c r="BX14" s="1046"/>
      <c r="BY14" s="1046"/>
      <c r="BZ14" s="1046"/>
      <c r="CA14" s="1046"/>
      <c r="CB14" s="1046"/>
      <c r="CC14" s="1046"/>
      <c r="CD14" s="1046"/>
      <c r="CE14" s="1046"/>
      <c r="CF14" s="1046"/>
      <c r="CG14" s="1047"/>
      <c r="CH14" s="1020">
        <v>0</v>
      </c>
      <c r="CI14" s="1021"/>
      <c r="CJ14" s="1021"/>
      <c r="CK14" s="1021"/>
      <c r="CL14" s="1022"/>
      <c r="CM14" s="1020">
        <v>1334</v>
      </c>
      <c r="CN14" s="1021"/>
      <c r="CO14" s="1021"/>
      <c r="CP14" s="1021"/>
      <c r="CQ14" s="1022"/>
      <c r="CR14" s="1020">
        <v>169</v>
      </c>
      <c r="CS14" s="1021"/>
      <c r="CT14" s="1021"/>
      <c r="CU14" s="1021"/>
      <c r="CV14" s="1022"/>
      <c r="CW14" s="1020">
        <v>9</v>
      </c>
      <c r="CX14" s="1021"/>
      <c r="CY14" s="1021"/>
      <c r="CZ14" s="1021"/>
      <c r="DA14" s="1022"/>
      <c r="DB14" s="1020" t="s">
        <v>596</v>
      </c>
      <c r="DC14" s="1021"/>
      <c r="DD14" s="1021"/>
      <c r="DE14" s="1021"/>
      <c r="DF14" s="1022"/>
      <c r="DG14" s="1020" t="s">
        <v>581</v>
      </c>
      <c r="DH14" s="1021"/>
      <c r="DI14" s="1021"/>
      <c r="DJ14" s="1021"/>
      <c r="DK14" s="1022"/>
      <c r="DL14" s="1020" t="s">
        <v>581</v>
      </c>
      <c r="DM14" s="1021"/>
      <c r="DN14" s="1021"/>
      <c r="DO14" s="1021"/>
      <c r="DP14" s="1022"/>
      <c r="DQ14" s="1020" t="s">
        <v>571</v>
      </c>
      <c r="DR14" s="1021"/>
      <c r="DS14" s="1021"/>
      <c r="DT14" s="1021"/>
      <c r="DU14" s="1022"/>
      <c r="DV14" s="1023"/>
      <c r="DW14" s="1024"/>
      <c r="DX14" s="1024"/>
      <c r="DY14" s="1024"/>
      <c r="DZ14" s="1025"/>
      <c r="EA14" s="234"/>
    </row>
    <row r="15" spans="1:131" s="235" customFormat="1" ht="26.25" customHeight="1" x14ac:dyDescent="0.15">
      <c r="A15" s="241">
        <v>9</v>
      </c>
      <c r="B15" s="1062"/>
      <c r="C15" s="1063"/>
      <c r="D15" s="1063"/>
      <c r="E15" s="1063"/>
      <c r="F15" s="1063"/>
      <c r="G15" s="1063"/>
      <c r="H15" s="1063"/>
      <c r="I15" s="1063"/>
      <c r="J15" s="1063"/>
      <c r="K15" s="1063"/>
      <c r="L15" s="1063"/>
      <c r="M15" s="1063"/>
      <c r="N15" s="1063"/>
      <c r="O15" s="1063"/>
      <c r="P15" s="1064"/>
      <c r="Q15" s="1074"/>
      <c r="R15" s="1075"/>
      <c r="S15" s="1075"/>
      <c r="T15" s="1075"/>
      <c r="U15" s="1075"/>
      <c r="V15" s="1075"/>
      <c r="W15" s="1075"/>
      <c r="X15" s="1075"/>
      <c r="Y15" s="1075"/>
      <c r="Z15" s="1075"/>
      <c r="AA15" s="1075"/>
      <c r="AB15" s="1075"/>
      <c r="AC15" s="1075"/>
      <c r="AD15" s="1075"/>
      <c r="AE15" s="1076"/>
      <c r="AF15" s="1068"/>
      <c r="AG15" s="1069"/>
      <c r="AH15" s="1069"/>
      <c r="AI15" s="1069"/>
      <c r="AJ15" s="1070"/>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t="s">
        <v>590</v>
      </c>
      <c r="BT15" s="1046"/>
      <c r="BU15" s="1046"/>
      <c r="BV15" s="1046"/>
      <c r="BW15" s="1046"/>
      <c r="BX15" s="1046"/>
      <c r="BY15" s="1046"/>
      <c r="BZ15" s="1046"/>
      <c r="CA15" s="1046"/>
      <c r="CB15" s="1046"/>
      <c r="CC15" s="1046"/>
      <c r="CD15" s="1046"/>
      <c r="CE15" s="1046"/>
      <c r="CF15" s="1046"/>
      <c r="CG15" s="1047"/>
      <c r="CH15" s="1020">
        <v>7</v>
      </c>
      <c r="CI15" s="1021"/>
      <c r="CJ15" s="1021"/>
      <c r="CK15" s="1021"/>
      <c r="CL15" s="1022"/>
      <c r="CM15" s="1020">
        <v>2479</v>
      </c>
      <c r="CN15" s="1021"/>
      <c r="CO15" s="1021"/>
      <c r="CP15" s="1021"/>
      <c r="CQ15" s="1022"/>
      <c r="CR15" s="1020">
        <v>2</v>
      </c>
      <c r="CS15" s="1021"/>
      <c r="CT15" s="1021"/>
      <c r="CU15" s="1021"/>
      <c r="CV15" s="1022"/>
      <c r="CW15" s="1020">
        <v>10</v>
      </c>
      <c r="CX15" s="1021"/>
      <c r="CY15" s="1021"/>
      <c r="CZ15" s="1021"/>
      <c r="DA15" s="1022"/>
      <c r="DB15" s="1020" t="s">
        <v>594</v>
      </c>
      <c r="DC15" s="1021"/>
      <c r="DD15" s="1021"/>
      <c r="DE15" s="1021"/>
      <c r="DF15" s="1022"/>
      <c r="DG15" s="1020" t="s">
        <v>571</v>
      </c>
      <c r="DH15" s="1021"/>
      <c r="DI15" s="1021"/>
      <c r="DJ15" s="1021"/>
      <c r="DK15" s="1022"/>
      <c r="DL15" s="1020" t="s">
        <v>571</v>
      </c>
      <c r="DM15" s="1021"/>
      <c r="DN15" s="1021"/>
      <c r="DO15" s="1021"/>
      <c r="DP15" s="1022"/>
      <c r="DQ15" s="1020" t="s">
        <v>594</v>
      </c>
      <c r="DR15" s="1021"/>
      <c r="DS15" s="1021"/>
      <c r="DT15" s="1021"/>
      <c r="DU15" s="1022"/>
      <c r="DV15" s="1023"/>
      <c r="DW15" s="1024"/>
      <c r="DX15" s="1024"/>
      <c r="DY15" s="1024"/>
      <c r="DZ15" s="1025"/>
      <c r="EA15" s="234"/>
    </row>
    <row r="16" spans="1:131" s="235" customFormat="1" ht="26.25" customHeight="1" x14ac:dyDescent="0.15">
      <c r="A16" s="241">
        <v>10</v>
      </c>
      <c r="B16" s="1062"/>
      <c r="C16" s="1063"/>
      <c r="D16" s="1063"/>
      <c r="E16" s="1063"/>
      <c r="F16" s="1063"/>
      <c r="G16" s="1063"/>
      <c r="H16" s="1063"/>
      <c r="I16" s="1063"/>
      <c r="J16" s="1063"/>
      <c r="K16" s="1063"/>
      <c r="L16" s="1063"/>
      <c r="M16" s="1063"/>
      <c r="N16" s="1063"/>
      <c r="O16" s="1063"/>
      <c r="P16" s="1064"/>
      <c r="Q16" s="1074"/>
      <c r="R16" s="1075"/>
      <c r="S16" s="1075"/>
      <c r="T16" s="1075"/>
      <c r="U16" s="1075"/>
      <c r="V16" s="1075"/>
      <c r="W16" s="1075"/>
      <c r="X16" s="1075"/>
      <c r="Y16" s="1075"/>
      <c r="Z16" s="1075"/>
      <c r="AA16" s="1075"/>
      <c r="AB16" s="1075"/>
      <c r="AC16" s="1075"/>
      <c r="AD16" s="1075"/>
      <c r="AE16" s="1076"/>
      <c r="AF16" s="1068"/>
      <c r="AG16" s="1069"/>
      <c r="AH16" s="1069"/>
      <c r="AI16" s="1069"/>
      <c r="AJ16" s="1070"/>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2"/>
      <c r="C17" s="1063"/>
      <c r="D17" s="1063"/>
      <c r="E17" s="1063"/>
      <c r="F17" s="1063"/>
      <c r="G17" s="1063"/>
      <c r="H17" s="1063"/>
      <c r="I17" s="1063"/>
      <c r="J17" s="1063"/>
      <c r="K17" s="1063"/>
      <c r="L17" s="1063"/>
      <c r="M17" s="1063"/>
      <c r="N17" s="1063"/>
      <c r="O17" s="1063"/>
      <c r="P17" s="1064"/>
      <c r="Q17" s="1074"/>
      <c r="R17" s="1075"/>
      <c r="S17" s="1075"/>
      <c r="T17" s="1075"/>
      <c r="U17" s="1075"/>
      <c r="V17" s="1075"/>
      <c r="W17" s="1075"/>
      <c r="X17" s="1075"/>
      <c r="Y17" s="1075"/>
      <c r="Z17" s="1075"/>
      <c r="AA17" s="1075"/>
      <c r="AB17" s="1075"/>
      <c r="AC17" s="1075"/>
      <c r="AD17" s="1075"/>
      <c r="AE17" s="1076"/>
      <c r="AF17" s="1068"/>
      <c r="AG17" s="1069"/>
      <c r="AH17" s="1069"/>
      <c r="AI17" s="1069"/>
      <c r="AJ17" s="1070"/>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2"/>
      <c r="C18" s="1063"/>
      <c r="D18" s="1063"/>
      <c r="E18" s="1063"/>
      <c r="F18" s="1063"/>
      <c r="G18" s="1063"/>
      <c r="H18" s="1063"/>
      <c r="I18" s="1063"/>
      <c r="J18" s="1063"/>
      <c r="K18" s="1063"/>
      <c r="L18" s="1063"/>
      <c r="M18" s="1063"/>
      <c r="N18" s="1063"/>
      <c r="O18" s="1063"/>
      <c r="P18" s="1064"/>
      <c r="Q18" s="1074"/>
      <c r="R18" s="1075"/>
      <c r="S18" s="1075"/>
      <c r="T18" s="1075"/>
      <c r="U18" s="1075"/>
      <c r="V18" s="1075"/>
      <c r="W18" s="1075"/>
      <c r="X18" s="1075"/>
      <c r="Y18" s="1075"/>
      <c r="Z18" s="1075"/>
      <c r="AA18" s="1075"/>
      <c r="AB18" s="1075"/>
      <c r="AC18" s="1075"/>
      <c r="AD18" s="1075"/>
      <c r="AE18" s="1076"/>
      <c r="AF18" s="1068"/>
      <c r="AG18" s="1069"/>
      <c r="AH18" s="1069"/>
      <c r="AI18" s="1069"/>
      <c r="AJ18" s="1070"/>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2"/>
      <c r="C19" s="1063"/>
      <c r="D19" s="1063"/>
      <c r="E19" s="1063"/>
      <c r="F19" s="1063"/>
      <c r="G19" s="1063"/>
      <c r="H19" s="1063"/>
      <c r="I19" s="1063"/>
      <c r="J19" s="1063"/>
      <c r="K19" s="1063"/>
      <c r="L19" s="1063"/>
      <c r="M19" s="1063"/>
      <c r="N19" s="1063"/>
      <c r="O19" s="1063"/>
      <c r="P19" s="1064"/>
      <c r="Q19" s="1074"/>
      <c r="R19" s="1075"/>
      <c r="S19" s="1075"/>
      <c r="T19" s="1075"/>
      <c r="U19" s="1075"/>
      <c r="V19" s="1075"/>
      <c r="W19" s="1075"/>
      <c r="X19" s="1075"/>
      <c r="Y19" s="1075"/>
      <c r="Z19" s="1075"/>
      <c r="AA19" s="1075"/>
      <c r="AB19" s="1075"/>
      <c r="AC19" s="1075"/>
      <c r="AD19" s="1075"/>
      <c r="AE19" s="1076"/>
      <c r="AF19" s="1068"/>
      <c r="AG19" s="1069"/>
      <c r="AH19" s="1069"/>
      <c r="AI19" s="1069"/>
      <c r="AJ19" s="1070"/>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2"/>
      <c r="C20" s="1063"/>
      <c r="D20" s="1063"/>
      <c r="E20" s="1063"/>
      <c r="F20" s="1063"/>
      <c r="G20" s="1063"/>
      <c r="H20" s="1063"/>
      <c r="I20" s="1063"/>
      <c r="J20" s="1063"/>
      <c r="K20" s="1063"/>
      <c r="L20" s="1063"/>
      <c r="M20" s="1063"/>
      <c r="N20" s="1063"/>
      <c r="O20" s="1063"/>
      <c r="P20" s="1064"/>
      <c r="Q20" s="1074"/>
      <c r="R20" s="1075"/>
      <c r="S20" s="1075"/>
      <c r="T20" s="1075"/>
      <c r="U20" s="1075"/>
      <c r="V20" s="1075"/>
      <c r="W20" s="1075"/>
      <c r="X20" s="1075"/>
      <c r="Y20" s="1075"/>
      <c r="Z20" s="1075"/>
      <c r="AA20" s="1075"/>
      <c r="AB20" s="1075"/>
      <c r="AC20" s="1075"/>
      <c r="AD20" s="1075"/>
      <c r="AE20" s="1076"/>
      <c r="AF20" s="1068"/>
      <c r="AG20" s="1069"/>
      <c r="AH20" s="1069"/>
      <c r="AI20" s="1069"/>
      <c r="AJ20" s="1070"/>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2"/>
      <c r="C21" s="1063"/>
      <c r="D21" s="1063"/>
      <c r="E21" s="1063"/>
      <c r="F21" s="1063"/>
      <c r="G21" s="1063"/>
      <c r="H21" s="1063"/>
      <c r="I21" s="1063"/>
      <c r="J21" s="1063"/>
      <c r="K21" s="1063"/>
      <c r="L21" s="1063"/>
      <c r="M21" s="1063"/>
      <c r="N21" s="1063"/>
      <c r="O21" s="1063"/>
      <c r="P21" s="1064"/>
      <c r="Q21" s="1074"/>
      <c r="R21" s="1075"/>
      <c r="S21" s="1075"/>
      <c r="T21" s="1075"/>
      <c r="U21" s="1075"/>
      <c r="V21" s="1075"/>
      <c r="W21" s="1075"/>
      <c r="X21" s="1075"/>
      <c r="Y21" s="1075"/>
      <c r="Z21" s="1075"/>
      <c r="AA21" s="1075"/>
      <c r="AB21" s="1075"/>
      <c r="AC21" s="1075"/>
      <c r="AD21" s="1075"/>
      <c r="AE21" s="1076"/>
      <c r="AF21" s="1068"/>
      <c r="AG21" s="1069"/>
      <c r="AH21" s="1069"/>
      <c r="AI21" s="1069"/>
      <c r="AJ21" s="1070"/>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2"/>
      <c r="C22" s="1063"/>
      <c r="D22" s="1063"/>
      <c r="E22" s="1063"/>
      <c r="F22" s="1063"/>
      <c r="G22" s="1063"/>
      <c r="H22" s="1063"/>
      <c r="I22" s="1063"/>
      <c r="J22" s="1063"/>
      <c r="K22" s="1063"/>
      <c r="L22" s="1063"/>
      <c r="M22" s="1063"/>
      <c r="N22" s="1063"/>
      <c r="O22" s="1063"/>
      <c r="P22" s="1064"/>
      <c r="Q22" s="1112"/>
      <c r="R22" s="1113"/>
      <c r="S22" s="1113"/>
      <c r="T22" s="1113"/>
      <c r="U22" s="1113"/>
      <c r="V22" s="1113"/>
      <c r="W22" s="1113"/>
      <c r="X22" s="1113"/>
      <c r="Y22" s="1113"/>
      <c r="Z22" s="1113"/>
      <c r="AA22" s="1113"/>
      <c r="AB22" s="1113"/>
      <c r="AC22" s="1113"/>
      <c r="AD22" s="1113"/>
      <c r="AE22" s="1114"/>
      <c r="AF22" s="1068"/>
      <c r="AG22" s="1069"/>
      <c r="AH22" s="1069"/>
      <c r="AI22" s="1069"/>
      <c r="AJ22" s="1070"/>
      <c r="AK22" s="1108"/>
      <c r="AL22" s="1109"/>
      <c r="AM22" s="1109"/>
      <c r="AN22" s="1109"/>
      <c r="AO22" s="1109"/>
      <c r="AP22" s="1109"/>
      <c r="AQ22" s="1109"/>
      <c r="AR22" s="1109"/>
      <c r="AS22" s="1109"/>
      <c r="AT22" s="1109"/>
      <c r="AU22" s="1110"/>
      <c r="AV22" s="1110"/>
      <c r="AW22" s="1110"/>
      <c r="AX22" s="1110"/>
      <c r="AY22" s="1111"/>
      <c r="AZ22" s="1060" t="s">
        <v>381</v>
      </c>
      <c r="BA22" s="1060"/>
      <c r="BB22" s="1060"/>
      <c r="BC22" s="1060"/>
      <c r="BD22" s="1061"/>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382</v>
      </c>
      <c r="B23" s="975" t="s">
        <v>383</v>
      </c>
      <c r="C23" s="976"/>
      <c r="D23" s="976"/>
      <c r="E23" s="976"/>
      <c r="F23" s="976"/>
      <c r="G23" s="976"/>
      <c r="H23" s="976"/>
      <c r="I23" s="976"/>
      <c r="J23" s="976"/>
      <c r="K23" s="976"/>
      <c r="L23" s="976"/>
      <c r="M23" s="976"/>
      <c r="N23" s="976"/>
      <c r="O23" s="976"/>
      <c r="P23" s="977"/>
      <c r="Q23" s="1099">
        <v>78597</v>
      </c>
      <c r="R23" s="1100"/>
      <c r="S23" s="1100"/>
      <c r="T23" s="1100"/>
      <c r="U23" s="1100"/>
      <c r="V23" s="1100">
        <v>76926</v>
      </c>
      <c r="W23" s="1100"/>
      <c r="X23" s="1100"/>
      <c r="Y23" s="1100"/>
      <c r="Z23" s="1100"/>
      <c r="AA23" s="1100">
        <v>1671</v>
      </c>
      <c r="AB23" s="1100"/>
      <c r="AC23" s="1100"/>
      <c r="AD23" s="1100"/>
      <c r="AE23" s="1101"/>
      <c r="AF23" s="1102">
        <v>1552</v>
      </c>
      <c r="AG23" s="1100"/>
      <c r="AH23" s="1100"/>
      <c r="AI23" s="1100"/>
      <c r="AJ23" s="1103"/>
      <c r="AK23" s="1104"/>
      <c r="AL23" s="1105"/>
      <c r="AM23" s="1105"/>
      <c r="AN23" s="1105"/>
      <c r="AO23" s="1105"/>
      <c r="AP23" s="1100" t="s">
        <v>571</v>
      </c>
      <c r="AQ23" s="1100"/>
      <c r="AR23" s="1100"/>
      <c r="AS23" s="1100"/>
      <c r="AT23" s="1100"/>
      <c r="AU23" s="1106"/>
      <c r="AV23" s="1106"/>
      <c r="AW23" s="1106"/>
      <c r="AX23" s="1106"/>
      <c r="AY23" s="1107"/>
      <c r="AZ23" s="1096" t="s">
        <v>380</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384</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385</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361</v>
      </c>
      <c r="B26" s="1027"/>
      <c r="C26" s="1027"/>
      <c r="D26" s="1027"/>
      <c r="E26" s="1027"/>
      <c r="F26" s="1027"/>
      <c r="G26" s="1027"/>
      <c r="H26" s="1027"/>
      <c r="I26" s="1027"/>
      <c r="J26" s="1027"/>
      <c r="K26" s="1027"/>
      <c r="L26" s="1027"/>
      <c r="M26" s="1027"/>
      <c r="N26" s="1027"/>
      <c r="O26" s="1027"/>
      <c r="P26" s="1028"/>
      <c r="Q26" s="1032" t="s">
        <v>386</v>
      </c>
      <c r="R26" s="1033"/>
      <c r="S26" s="1033"/>
      <c r="T26" s="1033"/>
      <c r="U26" s="1034"/>
      <c r="V26" s="1032" t="s">
        <v>387</v>
      </c>
      <c r="W26" s="1033"/>
      <c r="X26" s="1033"/>
      <c r="Y26" s="1033"/>
      <c r="Z26" s="1034"/>
      <c r="AA26" s="1032" t="s">
        <v>388</v>
      </c>
      <c r="AB26" s="1033"/>
      <c r="AC26" s="1033"/>
      <c r="AD26" s="1033"/>
      <c r="AE26" s="1033"/>
      <c r="AF26" s="1090" t="s">
        <v>389</v>
      </c>
      <c r="AG26" s="1039"/>
      <c r="AH26" s="1039"/>
      <c r="AI26" s="1039"/>
      <c r="AJ26" s="1091"/>
      <c r="AK26" s="1033" t="s">
        <v>390</v>
      </c>
      <c r="AL26" s="1033"/>
      <c r="AM26" s="1033"/>
      <c r="AN26" s="1033"/>
      <c r="AO26" s="1034"/>
      <c r="AP26" s="1032" t="s">
        <v>391</v>
      </c>
      <c r="AQ26" s="1033"/>
      <c r="AR26" s="1033"/>
      <c r="AS26" s="1033"/>
      <c r="AT26" s="1034"/>
      <c r="AU26" s="1032" t="s">
        <v>392</v>
      </c>
      <c r="AV26" s="1033"/>
      <c r="AW26" s="1033"/>
      <c r="AX26" s="1033"/>
      <c r="AY26" s="1034"/>
      <c r="AZ26" s="1032" t="s">
        <v>393</v>
      </c>
      <c r="BA26" s="1033"/>
      <c r="BB26" s="1033"/>
      <c r="BC26" s="1033"/>
      <c r="BD26" s="1034"/>
      <c r="BE26" s="1032" t="s">
        <v>368</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394</v>
      </c>
      <c r="C28" s="1082"/>
      <c r="D28" s="1082"/>
      <c r="E28" s="1082"/>
      <c r="F28" s="1082"/>
      <c r="G28" s="1082"/>
      <c r="H28" s="1082"/>
      <c r="I28" s="1082"/>
      <c r="J28" s="1082"/>
      <c r="K28" s="1082"/>
      <c r="L28" s="1082"/>
      <c r="M28" s="1082"/>
      <c r="N28" s="1082"/>
      <c r="O28" s="1082"/>
      <c r="P28" s="1083"/>
      <c r="Q28" s="1084">
        <v>19984</v>
      </c>
      <c r="R28" s="1085"/>
      <c r="S28" s="1085"/>
      <c r="T28" s="1085"/>
      <c r="U28" s="1085"/>
      <c r="V28" s="1085">
        <v>19462</v>
      </c>
      <c r="W28" s="1085"/>
      <c r="X28" s="1085"/>
      <c r="Y28" s="1085"/>
      <c r="Z28" s="1085"/>
      <c r="AA28" s="1085">
        <v>522</v>
      </c>
      <c r="AB28" s="1085"/>
      <c r="AC28" s="1085"/>
      <c r="AD28" s="1085"/>
      <c r="AE28" s="1086"/>
      <c r="AF28" s="1087">
        <v>522</v>
      </c>
      <c r="AG28" s="1085"/>
      <c r="AH28" s="1085"/>
      <c r="AI28" s="1085"/>
      <c r="AJ28" s="1088"/>
      <c r="AK28" s="1089">
        <v>1591</v>
      </c>
      <c r="AL28" s="1077"/>
      <c r="AM28" s="1077"/>
      <c r="AN28" s="1077"/>
      <c r="AO28" s="1077"/>
      <c r="AP28" s="1077" t="s">
        <v>577</v>
      </c>
      <c r="AQ28" s="1077"/>
      <c r="AR28" s="1077"/>
      <c r="AS28" s="1077"/>
      <c r="AT28" s="1077"/>
      <c r="AU28" s="1077" t="s">
        <v>569</v>
      </c>
      <c r="AV28" s="1077"/>
      <c r="AW28" s="1077"/>
      <c r="AX28" s="1077"/>
      <c r="AY28" s="1077"/>
      <c r="AZ28" s="1078" t="s">
        <v>572</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2" t="s">
        <v>395</v>
      </c>
      <c r="C29" s="1063"/>
      <c r="D29" s="1063"/>
      <c r="E29" s="1063"/>
      <c r="F29" s="1063"/>
      <c r="G29" s="1063"/>
      <c r="H29" s="1063"/>
      <c r="I29" s="1063"/>
      <c r="J29" s="1063"/>
      <c r="K29" s="1063"/>
      <c r="L29" s="1063"/>
      <c r="M29" s="1063"/>
      <c r="N29" s="1063"/>
      <c r="O29" s="1063"/>
      <c r="P29" s="1064"/>
      <c r="Q29" s="1074">
        <v>13098</v>
      </c>
      <c r="R29" s="1075"/>
      <c r="S29" s="1075"/>
      <c r="T29" s="1075"/>
      <c r="U29" s="1075"/>
      <c r="V29" s="1075">
        <v>12884</v>
      </c>
      <c r="W29" s="1075"/>
      <c r="X29" s="1075"/>
      <c r="Y29" s="1075"/>
      <c r="Z29" s="1075"/>
      <c r="AA29" s="1075">
        <v>214</v>
      </c>
      <c r="AB29" s="1075"/>
      <c r="AC29" s="1075"/>
      <c r="AD29" s="1075"/>
      <c r="AE29" s="1076"/>
      <c r="AF29" s="1068">
        <v>214</v>
      </c>
      <c r="AG29" s="1069"/>
      <c r="AH29" s="1069"/>
      <c r="AI29" s="1069"/>
      <c r="AJ29" s="1070"/>
      <c r="AK29" s="1011">
        <v>1958</v>
      </c>
      <c r="AL29" s="1002"/>
      <c r="AM29" s="1002"/>
      <c r="AN29" s="1002"/>
      <c r="AO29" s="1002"/>
      <c r="AP29" s="1002" t="s">
        <v>578</v>
      </c>
      <c r="AQ29" s="1002"/>
      <c r="AR29" s="1002"/>
      <c r="AS29" s="1002"/>
      <c r="AT29" s="1002"/>
      <c r="AU29" s="1002" t="s">
        <v>578</v>
      </c>
      <c r="AV29" s="1002"/>
      <c r="AW29" s="1002"/>
      <c r="AX29" s="1002"/>
      <c r="AY29" s="1002"/>
      <c r="AZ29" s="1073" t="s">
        <v>573</v>
      </c>
      <c r="BA29" s="1073"/>
      <c r="BB29" s="1073"/>
      <c r="BC29" s="1073"/>
      <c r="BD29" s="1073"/>
      <c r="BE29" s="1057"/>
      <c r="BF29" s="1057"/>
      <c r="BG29" s="1057"/>
      <c r="BH29" s="1057"/>
      <c r="BI29" s="1058"/>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2" t="s">
        <v>396</v>
      </c>
      <c r="C30" s="1063"/>
      <c r="D30" s="1063"/>
      <c r="E30" s="1063"/>
      <c r="F30" s="1063"/>
      <c r="G30" s="1063"/>
      <c r="H30" s="1063"/>
      <c r="I30" s="1063"/>
      <c r="J30" s="1063"/>
      <c r="K30" s="1063"/>
      <c r="L30" s="1063"/>
      <c r="M30" s="1063"/>
      <c r="N30" s="1063"/>
      <c r="O30" s="1063"/>
      <c r="P30" s="1064"/>
      <c r="Q30" s="1074">
        <v>1995</v>
      </c>
      <c r="R30" s="1075"/>
      <c r="S30" s="1075"/>
      <c r="T30" s="1075"/>
      <c r="U30" s="1075"/>
      <c r="V30" s="1075">
        <v>1930</v>
      </c>
      <c r="W30" s="1075"/>
      <c r="X30" s="1075"/>
      <c r="Y30" s="1075"/>
      <c r="Z30" s="1075"/>
      <c r="AA30" s="1075">
        <v>65</v>
      </c>
      <c r="AB30" s="1075"/>
      <c r="AC30" s="1075"/>
      <c r="AD30" s="1075"/>
      <c r="AE30" s="1076"/>
      <c r="AF30" s="1068">
        <v>65</v>
      </c>
      <c r="AG30" s="1069"/>
      <c r="AH30" s="1069"/>
      <c r="AI30" s="1069"/>
      <c r="AJ30" s="1070"/>
      <c r="AK30" s="1011">
        <v>514</v>
      </c>
      <c r="AL30" s="1002"/>
      <c r="AM30" s="1002"/>
      <c r="AN30" s="1002"/>
      <c r="AO30" s="1002"/>
      <c r="AP30" s="1002" t="s">
        <v>569</v>
      </c>
      <c r="AQ30" s="1002"/>
      <c r="AR30" s="1002"/>
      <c r="AS30" s="1002"/>
      <c r="AT30" s="1002"/>
      <c r="AU30" s="1002" t="s">
        <v>580</v>
      </c>
      <c r="AV30" s="1002"/>
      <c r="AW30" s="1002"/>
      <c r="AX30" s="1002"/>
      <c r="AY30" s="1002"/>
      <c r="AZ30" s="1073" t="s">
        <v>569</v>
      </c>
      <c r="BA30" s="1073"/>
      <c r="BB30" s="1073"/>
      <c r="BC30" s="1073"/>
      <c r="BD30" s="1073"/>
      <c r="BE30" s="1057"/>
      <c r="BF30" s="1057"/>
      <c r="BG30" s="1057"/>
      <c r="BH30" s="1057"/>
      <c r="BI30" s="1058"/>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2" t="s">
        <v>397</v>
      </c>
      <c r="C31" s="1063"/>
      <c r="D31" s="1063"/>
      <c r="E31" s="1063"/>
      <c r="F31" s="1063"/>
      <c r="G31" s="1063"/>
      <c r="H31" s="1063"/>
      <c r="I31" s="1063"/>
      <c r="J31" s="1063"/>
      <c r="K31" s="1063"/>
      <c r="L31" s="1063"/>
      <c r="M31" s="1063"/>
      <c r="N31" s="1063"/>
      <c r="O31" s="1063"/>
      <c r="P31" s="1064"/>
      <c r="Q31" s="1074">
        <v>2926</v>
      </c>
      <c r="R31" s="1075"/>
      <c r="S31" s="1075"/>
      <c r="T31" s="1075"/>
      <c r="U31" s="1075"/>
      <c r="V31" s="1075">
        <v>2645</v>
      </c>
      <c r="W31" s="1075"/>
      <c r="X31" s="1075"/>
      <c r="Y31" s="1075"/>
      <c r="Z31" s="1075"/>
      <c r="AA31" s="1075">
        <v>280</v>
      </c>
      <c r="AB31" s="1075"/>
      <c r="AC31" s="1075"/>
      <c r="AD31" s="1075"/>
      <c r="AE31" s="1076"/>
      <c r="AF31" s="1068">
        <v>1674</v>
      </c>
      <c r="AG31" s="1069"/>
      <c r="AH31" s="1069"/>
      <c r="AI31" s="1069"/>
      <c r="AJ31" s="1070"/>
      <c r="AK31" s="1011" t="s">
        <v>579</v>
      </c>
      <c r="AL31" s="1002"/>
      <c r="AM31" s="1002"/>
      <c r="AN31" s="1002"/>
      <c r="AO31" s="1002"/>
      <c r="AP31" s="1002">
        <v>15694</v>
      </c>
      <c r="AQ31" s="1002"/>
      <c r="AR31" s="1002"/>
      <c r="AS31" s="1002"/>
      <c r="AT31" s="1002"/>
      <c r="AU31" s="1002" t="s">
        <v>576</v>
      </c>
      <c r="AV31" s="1002"/>
      <c r="AW31" s="1002"/>
      <c r="AX31" s="1002"/>
      <c r="AY31" s="1002"/>
      <c r="AZ31" s="1073" t="s">
        <v>574</v>
      </c>
      <c r="BA31" s="1073"/>
      <c r="BB31" s="1073"/>
      <c r="BC31" s="1073"/>
      <c r="BD31" s="1073"/>
      <c r="BE31" s="1057" t="s">
        <v>398</v>
      </c>
      <c r="BF31" s="1057"/>
      <c r="BG31" s="1057"/>
      <c r="BH31" s="1057"/>
      <c r="BI31" s="1058"/>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2" t="s">
        <v>399</v>
      </c>
      <c r="C32" s="1063"/>
      <c r="D32" s="1063"/>
      <c r="E32" s="1063"/>
      <c r="F32" s="1063"/>
      <c r="G32" s="1063"/>
      <c r="H32" s="1063"/>
      <c r="I32" s="1063"/>
      <c r="J32" s="1063"/>
      <c r="K32" s="1063"/>
      <c r="L32" s="1063"/>
      <c r="M32" s="1063"/>
      <c r="N32" s="1063"/>
      <c r="O32" s="1063"/>
      <c r="P32" s="1064"/>
      <c r="Q32" s="1074">
        <v>5183</v>
      </c>
      <c r="R32" s="1075"/>
      <c r="S32" s="1075"/>
      <c r="T32" s="1075"/>
      <c r="U32" s="1075"/>
      <c r="V32" s="1075">
        <v>4619</v>
      </c>
      <c r="W32" s="1075"/>
      <c r="X32" s="1075"/>
      <c r="Y32" s="1075"/>
      <c r="Z32" s="1075"/>
      <c r="AA32" s="1075">
        <v>564</v>
      </c>
      <c r="AB32" s="1075"/>
      <c r="AC32" s="1075"/>
      <c r="AD32" s="1075"/>
      <c r="AE32" s="1076"/>
      <c r="AF32" s="1068">
        <v>1122</v>
      </c>
      <c r="AG32" s="1069"/>
      <c r="AH32" s="1069"/>
      <c r="AI32" s="1069"/>
      <c r="AJ32" s="1070"/>
      <c r="AK32" s="1011">
        <v>1349</v>
      </c>
      <c r="AL32" s="1002"/>
      <c r="AM32" s="1002"/>
      <c r="AN32" s="1002"/>
      <c r="AO32" s="1002"/>
      <c r="AP32" s="1002">
        <v>30371</v>
      </c>
      <c r="AQ32" s="1002"/>
      <c r="AR32" s="1002"/>
      <c r="AS32" s="1002"/>
      <c r="AT32" s="1002"/>
      <c r="AU32" s="1002">
        <v>13485</v>
      </c>
      <c r="AV32" s="1002"/>
      <c r="AW32" s="1002"/>
      <c r="AX32" s="1002"/>
      <c r="AY32" s="1002"/>
      <c r="AZ32" s="1073" t="s">
        <v>575</v>
      </c>
      <c r="BA32" s="1073"/>
      <c r="BB32" s="1073"/>
      <c r="BC32" s="1073"/>
      <c r="BD32" s="1073"/>
      <c r="BE32" s="1057" t="s">
        <v>400</v>
      </c>
      <c r="BF32" s="1057"/>
      <c r="BG32" s="1057"/>
      <c r="BH32" s="1057"/>
      <c r="BI32" s="1058"/>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2" t="s">
        <v>401</v>
      </c>
      <c r="C33" s="1063"/>
      <c r="D33" s="1063"/>
      <c r="E33" s="1063"/>
      <c r="F33" s="1063"/>
      <c r="G33" s="1063"/>
      <c r="H33" s="1063"/>
      <c r="I33" s="1063"/>
      <c r="J33" s="1063"/>
      <c r="K33" s="1063"/>
      <c r="L33" s="1063"/>
      <c r="M33" s="1063"/>
      <c r="N33" s="1063"/>
      <c r="O33" s="1063"/>
      <c r="P33" s="1064"/>
      <c r="Q33" s="1074">
        <v>10531</v>
      </c>
      <c r="R33" s="1075"/>
      <c r="S33" s="1075"/>
      <c r="T33" s="1075"/>
      <c r="U33" s="1075"/>
      <c r="V33" s="1075">
        <v>10724</v>
      </c>
      <c r="W33" s="1075"/>
      <c r="X33" s="1075"/>
      <c r="Y33" s="1075"/>
      <c r="Z33" s="1075"/>
      <c r="AA33" s="1075">
        <v>-194</v>
      </c>
      <c r="AB33" s="1075"/>
      <c r="AC33" s="1075"/>
      <c r="AD33" s="1075"/>
      <c r="AE33" s="1076"/>
      <c r="AF33" s="1068">
        <v>-855</v>
      </c>
      <c r="AG33" s="1069"/>
      <c r="AH33" s="1069"/>
      <c r="AI33" s="1069"/>
      <c r="AJ33" s="1070"/>
      <c r="AK33" s="1011">
        <v>1440</v>
      </c>
      <c r="AL33" s="1002"/>
      <c r="AM33" s="1002"/>
      <c r="AN33" s="1002"/>
      <c r="AO33" s="1002"/>
      <c r="AP33" s="1002">
        <v>10350</v>
      </c>
      <c r="AQ33" s="1002"/>
      <c r="AR33" s="1002"/>
      <c r="AS33" s="1002"/>
      <c r="AT33" s="1002"/>
      <c r="AU33" s="1002">
        <v>6688</v>
      </c>
      <c r="AV33" s="1002"/>
      <c r="AW33" s="1002"/>
      <c r="AX33" s="1002"/>
      <c r="AY33" s="1002"/>
      <c r="AZ33" s="1073">
        <v>9.1999999999999993</v>
      </c>
      <c r="BA33" s="1073"/>
      <c r="BB33" s="1073"/>
      <c r="BC33" s="1073"/>
      <c r="BD33" s="1073"/>
      <c r="BE33" s="1057" t="s">
        <v>400</v>
      </c>
      <c r="BF33" s="1057"/>
      <c r="BG33" s="1057"/>
      <c r="BH33" s="1057"/>
      <c r="BI33" s="1058"/>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2" t="s">
        <v>402</v>
      </c>
      <c r="C34" s="1063"/>
      <c r="D34" s="1063"/>
      <c r="E34" s="1063"/>
      <c r="F34" s="1063"/>
      <c r="G34" s="1063"/>
      <c r="H34" s="1063"/>
      <c r="I34" s="1063"/>
      <c r="J34" s="1063"/>
      <c r="K34" s="1063"/>
      <c r="L34" s="1063"/>
      <c r="M34" s="1063"/>
      <c r="N34" s="1063"/>
      <c r="O34" s="1063"/>
      <c r="P34" s="1064"/>
      <c r="Q34" s="1074">
        <v>144</v>
      </c>
      <c r="R34" s="1075"/>
      <c r="S34" s="1075"/>
      <c r="T34" s="1075"/>
      <c r="U34" s="1075"/>
      <c r="V34" s="1075">
        <v>124</v>
      </c>
      <c r="W34" s="1075"/>
      <c r="X34" s="1075"/>
      <c r="Y34" s="1075"/>
      <c r="Z34" s="1075"/>
      <c r="AA34" s="1075">
        <v>20</v>
      </c>
      <c r="AB34" s="1075"/>
      <c r="AC34" s="1075"/>
      <c r="AD34" s="1075"/>
      <c r="AE34" s="1076"/>
      <c r="AF34" s="1068">
        <v>538</v>
      </c>
      <c r="AG34" s="1069"/>
      <c r="AH34" s="1069"/>
      <c r="AI34" s="1069"/>
      <c r="AJ34" s="1070"/>
      <c r="AK34" s="1011">
        <v>28</v>
      </c>
      <c r="AL34" s="1002"/>
      <c r="AM34" s="1002"/>
      <c r="AN34" s="1002"/>
      <c r="AO34" s="1002"/>
      <c r="AP34" s="1002">
        <v>196</v>
      </c>
      <c r="AQ34" s="1002"/>
      <c r="AR34" s="1002"/>
      <c r="AS34" s="1002"/>
      <c r="AT34" s="1002"/>
      <c r="AU34" s="1002">
        <v>109</v>
      </c>
      <c r="AV34" s="1002"/>
      <c r="AW34" s="1002"/>
      <c r="AX34" s="1002"/>
      <c r="AY34" s="1002"/>
      <c r="AZ34" s="1073" t="s">
        <v>569</v>
      </c>
      <c r="BA34" s="1073"/>
      <c r="BB34" s="1073"/>
      <c r="BC34" s="1073"/>
      <c r="BD34" s="1073"/>
      <c r="BE34" s="1057" t="s">
        <v>400</v>
      </c>
      <c r="BF34" s="1057"/>
      <c r="BG34" s="1057"/>
      <c r="BH34" s="1057"/>
      <c r="BI34" s="1058"/>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2"/>
      <c r="C35" s="1063"/>
      <c r="D35" s="1063"/>
      <c r="E35" s="1063"/>
      <c r="F35" s="1063"/>
      <c r="G35" s="1063"/>
      <c r="H35" s="1063"/>
      <c r="I35" s="1063"/>
      <c r="J35" s="1063"/>
      <c r="K35" s="1063"/>
      <c r="L35" s="1063"/>
      <c r="M35" s="1063"/>
      <c r="N35" s="1063"/>
      <c r="O35" s="1063"/>
      <c r="P35" s="1064"/>
      <c r="Q35" s="1074"/>
      <c r="R35" s="1075"/>
      <c r="S35" s="1075"/>
      <c r="T35" s="1075"/>
      <c r="U35" s="1075"/>
      <c r="V35" s="1075"/>
      <c r="W35" s="1075"/>
      <c r="X35" s="1075"/>
      <c r="Y35" s="1075"/>
      <c r="Z35" s="1075"/>
      <c r="AA35" s="1075"/>
      <c r="AB35" s="1075"/>
      <c r="AC35" s="1075"/>
      <c r="AD35" s="1075"/>
      <c r="AE35" s="1076"/>
      <c r="AF35" s="1068"/>
      <c r="AG35" s="1069"/>
      <c r="AH35" s="1069"/>
      <c r="AI35" s="1069"/>
      <c r="AJ35" s="1070"/>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57"/>
      <c r="BF35" s="1057"/>
      <c r="BG35" s="1057"/>
      <c r="BH35" s="1057"/>
      <c r="BI35" s="1058"/>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2"/>
      <c r="C36" s="1063"/>
      <c r="D36" s="1063"/>
      <c r="E36" s="1063"/>
      <c r="F36" s="1063"/>
      <c r="G36" s="1063"/>
      <c r="H36" s="1063"/>
      <c r="I36" s="1063"/>
      <c r="J36" s="1063"/>
      <c r="K36" s="1063"/>
      <c r="L36" s="1063"/>
      <c r="M36" s="1063"/>
      <c r="N36" s="1063"/>
      <c r="O36" s="1063"/>
      <c r="P36" s="1064"/>
      <c r="Q36" s="1074"/>
      <c r="R36" s="1075"/>
      <c r="S36" s="1075"/>
      <c r="T36" s="1075"/>
      <c r="U36" s="1075"/>
      <c r="V36" s="1075"/>
      <c r="W36" s="1075"/>
      <c r="X36" s="1075"/>
      <c r="Y36" s="1075"/>
      <c r="Z36" s="1075"/>
      <c r="AA36" s="1075"/>
      <c r="AB36" s="1075"/>
      <c r="AC36" s="1075"/>
      <c r="AD36" s="1075"/>
      <c r="AE36" s="1076"/>
      <c r="AF36" s="1068"/>
      <c r="AG36" s="1069"/>
      <c r="AH36" s="1069"/>
      <c r="AI36" s="1069"/>
      <c r="AJ36" s="1070"/>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57"/>
      <c r="BF36" s="1057"/>
      <c r="BG36" s="1057"/>
      <c r="BH36" s="1057"/>
      <c r="BI36" s="1058"/>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2"/>
      <c r="C37" s="1063"/>
      <c r="D37" s="1063"/>
      <c r="E37" s="1063"/>
      <c r="F37" s="1063"/>
      <c r="G37" s="1063"/>
      <c r="H37" s="1063"/>
      <c r="I37" s="1063"/>
      <c r="J37" s="1063"/>
      <c r="K37" s="1063"/>
      <c r="L37" s="1063"/>
      <c r="M37" s="1063"/>
      <c r="N37" s="1063"/>
      <c r="O37" s="1063"/>
      <c r="P37" s="1064"/>
      <c r="Q37" s="1074"/>
      <c r="R37" s="1075"/>
      <c r="S37" s="1075"/>
      <c r="T37" s="1075"/>
      <c r="U37" s="1075"/>
      <c r="V37" s="1075"/>
      <c r="W37" s="1075"/>
      <c r="X37" s="1075"/>
      <c r="Y37" s="1075"/>
      <c r="Z37" s="1075"/>
      <c r="AA37" s="1075"/>
      <c r="AB37" s="1075"/>
      <c r="AC37" s="1075"/>
      <c r="AD37" s="1075"/>
      <c r="AE37" s="1076"/>
      <c r="AF37" s="1068"/>
      <c r="AG37" s="1069"/>
      <c r="AH37" s="1069"/>
      <c r="AI37" s="1069"/>
      <c r="AJ37" s="1070"/>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57"/>
      <c r="BF37" s="1057"/>
      <c r="BG37" s="1057"/>
      <c r="BH37" s="1057"/>
      <c r="BI37" s="1058"/>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2"/>
      <c r="C38" s="1063"/>
      <c r="D38" s="1063"/>
      <c r="E38" s="1063"/>
      <c r="F38" s="1063"/>
      <c r="G38" s="1063"/>
      <c r="H38" s="1063"/>
      <c r="I38" s="1063"/>
      <c r="J38" s="1063"/>
      <c r="K38" s="1063"/>
      <c r="L38" s="1063"/>
      <c r="M38" s="1063"/>
      <c r="N38" s="1063"/>
      <c r="O38" s="1063"/>
      <c r="P38" s="1064"/>
      <c r="Q38" s="1074"/>
      <c r="R38" s="1075"/>
      <c r="S38" s="1075"/>
      <c r="T38" s="1075"/>
      <c r="U38" s="1075"/>
      <c r="V38" s="1075"/>
      <c r="W38" s="1075"/>
      <c r="X38" s="1075"/>
      <c r="Y38" s="1075"/>
      <c r="Z38" s="1075"/>
      <c r="AA38" s="1075"/>
      <c r="AB38" s="1075"/>
      <c r="AC38" s="1075"/>
      <c r="AD38" s="1075"/>
      <c r="AE38" s="1076"/>
      <c r="AF38" s="1068"/>
      <c r="AG38" s="1069"/>
      <c r="AH38" s="1069"/>
      <c r="AI38" s="1069"/>
      <c r="AJ38" s="1070"/>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57"/>
      <c r="BF38" s="1057"/>
      <c r="BG38" s="1057"/>
      <c r="BH38" s="1057"/>
      <c r="BI38" s="1058"/>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2"/>
      <c r="C39" s="1063"/>
      <c r="D39" s="1063"/>
      <c r="E39" s="1063"/>
      <c r="F39" s="1063"/>
      <c r="G39" s="1063"/>
      <c r="H39" s="1063"/>
      <c r="I39" s="1063"/>
      <c r="J39" s="1063"/>
      <c r="K39" s="1063"/>
      <c r="L39" s="1063"/>
      <c r="M39" s="1063"/>
      <c r="N39" s="1063"/>
      <c r="O39" s="1063"/>
      <c r="P39" s="1064"/>
      <c r="Q39" s="1074"/>
      <c r="R39" s="1075"/>
      <c r="S39" s="1075"/>
      <c r="T39" s="1075"/>
      <c r="U39" s="1075"/>
      <c r="V39" s="1075"/>
      <c r="W39" s="1075"/>
      <c r="X39" s="1075"/>
      <c r="Y39" s="1075"/>
      <c r="Z39" s="1075"/>
      <c r="AA39" s="1075"/>
      <c r="AB39" s="1075"/>
      <c r="AC39" s="1075"/>
      <c r="AD39" s="1075"/>
      <c r="AE39" s="1076"/>
      <c r="AF39" s="1068"/>
      <c r="AG39" s="1069"/>
      <c r="AH39" s="1069"/>
      <c r="AI39" s="1069"/>
      <c r="AJ39" s="1070"/>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57"/>
      <c r="BF39" s="1057"/>
      <c r="BG39" s="1057"/>
      <c r="BH39" s="1057"/>
      <c r="BI39" s="1058"/>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2"/>
      <c r="C40" s="1063"/>
      <c r="D40" s="1063"/>
      <c r="E40" s="1063"/>
      <c r="F40" s="1063"/>
      <c r="G40" s="1063"/>
      <c r="H40" s="1063"/>
      <c r="I40" s="1063"/>
      <c r="J40" s="1063"/>
      <c r="K40" s="1063"/>
      <c r="L40" s="1063"/>
      <c r="M40" s="1063"/>
      <c r="N40" s="1063"/>
      <c r="O40" s="1063"/>
      <c r="P40" s="1064"/>
      <c r="Q40" s="1074"/>
      <c r="R40" s="1075"/>
      <c r="S40" s="1075"/>
      <c r="T40" s="1075"/>
      <c r="U40" s="1075"/>
      <c r="V40" s="1075"/>
      <c r="W40" s="1075"/>
      <c r="X40" s="1075"/>
      <c r="Y40" s="1075"/>
      <c r="Z40" s="1075"/>
      <c r="AA40" s="1075"/>
      <c r="AB40" s="1075"/>
      <c r="AC40" s="1075"/>
      <c r="AD40" s="1075"/>
      <c r="AE40" s="1076"/>
      <c r="AF40" s="1068"/>
      <c r="AG40" s="1069"/>
      <c r="AH40" s="1069"/>
      <c r="AI40" s="1069"/>
      <c r="AJ40" s="1070"/>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57"/>
      <c r="BF40" s="1057"/>
      <c r="BG40" s="1057"/>
      <c r="BH40" s="1057"/>
      <c r="BI40" s="1058"/>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2"/>
      <c r="C41" s="1063"/>
      <c r="D41" s="1063"/>
      <c r="E41" s="1063"/>
      <c r="F41" s="1063"/>
      <c r="G41" s="1063"/>
      <c r="H41" s="1063"/>
      <c r="I41" s="1063"/>
      <c r="J41" s="1063"/>
      <c r="K41" s="1063"/>
      <c r="L41" s="1063"/>
      <c r="M41" s="1063"/>
      <c r="N41" s="1063"/>
      <c r="O41" s="1063"/>
      <c r="P41" s="1064"/>
      <c r="Q41" s="1074"/>
      <c r="R41" s="1075"/>
      <c r="S41" s="1075"/>
      <c r="T41" s="1075"/>
      <c r="U41" s="1075"/>
      <c r="V41" s="1075"/>
      <c r="W41" s="1075"/>
      <c r="X41" s="1075"/>
      <c r="Y41" s="1075"/>
      <c r="Z41" s="1075"/>
      <c r="AA41" s="1075"/>
      <c r="AB41" s="1075"/>
      <c r="AC41" s="1075"/>
      <c r="AD41" s="1075"/>
      <c r="AE41" s="1076"/>
      <c r="AF41" s="1068"/>
      <c r="AG41" s="1069"/>
      <c r="AH41" s="1069"/>
      <c r="AI41" s="1069"/>
      <c r="AJ41" s="1070"/>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57"/>
      <c r="BF41" s="1057"/>
      <c r="BG41" s="1057"/>
      <c r="BH41" s="1057"/>
      <c r="BI41" s="1058"/>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2"/>
      <c r="C42" s="1063"/>
      <c r="D42" s="1063"/>
      <c r="E42" s="1063"/>
      <c r="F42" s="1063"/>
      <c r="G42" s="1063"/>
      <c r="H42" s="1063"/>
      <c r="I42" s="1063"/>
      <c r="J42" s="1063"/>
      <c r="K42" s="1063"/>
      <c r="L42" s="1063"/>
      <c r="M42" s="1063"/>
      <c r="N42" s="1063"/>
      <c r="O42" s="1063"/>
      <c r="P42" s="1064"/>
      <c r="Q42" s="1074"/>
      <c r="R42" s="1075"/>
      <c r="S42" s="1075"/>
      <c r="T42" s="1075"/>
      <c r="U42" s="1075"/>
      <c r="V42" s="1075"/>
      <c r="W42" s="1075"/>
      <c r="X42" s="1075"/>
      <c r="Y42" s="1075"/>
      <c r="Z42" s="1075"/>
      <c r="AA42" s="1075"/>
      <c r="AB42" s="1075"/>
      <c r="AC42" s="1075"/>
      <c r="AD42" s="1075"/>
      <c r="AE42" s="1076"/>
      <c r="AF42" s="1068"/>
      <c r="AG42" s="1069"/>
      <c r="AH42" s="1069"/>
      <c r="AI42" s="1069"/>
      <c r="AJ42" s="1070"/>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57"/>
      <c r="BF42" s="1057"/>
      <c r="BG42" s="1057"/>
      <c r="BH42" s="1057"/>
      <c r="BI42" s="1058"/>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2"/>
      <c r="C43" s="1063"/>
      <c r="D43" s="1063"/>
      <c r="E43" s="1063"/>
      <c r="F43" s="1063"/>
      <c r="G43" s="1063"/>
      <c r="H43" s="1063"/>
      <c r="I43" s="1063"/>
      <c r="J43" s="1063"/>
      <c r="K43" s="1063"/>
      <c r="L43" s="1063"/>
      <c r="M43" s="1063"/>
      <c r="N43" s="1063"/>
      <c r="O43" s="1063"/>
      <c r="P43" s="1064"/>
      <c r="Q43" s="1074"/>
      <c r="R43" s="1075"/>
      <c r="S43" s="1075"/>
      <c r="T43" s="1075"/>
      <c r="U43" s="1075"/>
      <c r="V43" s="1075"/>
      <c r="W43" s="1075"/>
      <c r="X43" s="1075"/>
      <c r="Y43" s="1075"/>
      <c r="Z43" s="1075"/>
      <c r="AA43" s="1075"/>
      <c r="AB43" s="1075"/>
      <c r="AC43" s="1075"/>
      <c r="AD43" s="1075"/>
      <c r="AE43" s="1076"/>
      <c r="AF43" s="1068"/>
      <c r="AG43" s="1069"/>
      <c r="AH43" s="1069"/>
      <c r="AI43" s="1069"/>
      <c r="AJ43" s="1070"/>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57"/>
      <c r="BF43" s="1057"/>
      <c r="BG43" s="1057"/>
      <c r="BH43" s="1057"/>
      <c r="BI43" s="1058"/>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2"/>
      <c r="C44" s="1063"/>
      <c r="D44" s="1063"/>
      <c r="E44" s="1063"/>
      <c r="F44" s="1063"/>
      <c r="G44" s="1063"/>
      <c r="H44" s="1063"/>
      <c r="I44" s="1063"/>
      <c r="J44" s="1063"/>
      <c r="K44" s="1063"/>
      <c r="L44" s="1063"/>
      <c r="M44" s="1063"/>
      <c r="N44" s="1063"/>
      <c r="O44" s="1063"/>
      <c r="P44" s="1064"/>
      <c r="Q44" s="1074"/>
      <c r="R44" s="1075"/>
      <c r="S44" s="1075"/>
      <c r="T44" s="1075"/>
      <c r="U44" s="1075"/>
      <c r="V44" s="1075"/>
      <c r="W44" s="1075"/>
      <c r="X44" s="1075"/>
      <c r="Y44" s="1075"/>
      <c r="Z44" s="1075"/>
      <c r="AA44" s="1075"/>
      <c r="AB44" s="1075"/>
      <c r="AC44" s="1075"/>
      <c r="AD44" s="1075"/>
      <c r="AE44" s="1076"/>
      <c r="AF44" s="1068"/>
      <c r="AG44" s="1069"/>
      <c r="AH44" s="1069"/>
      <c r="AI44" s="1069"/>
      <c r="AJ44" s="1070"/>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57"/>
      <c r="BF44" s="1057"/>
      <c r="BG44" s="1057"/>
      <c r="BH44" s="1057"/>
      <c r="BI44" s="1058"/>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2"/>
      <c r="C45" s="1063"/>
      <c r="D45" s="1063"/>
      <c r="E45" s="1063"/>
      <c r="F45" s="1063"/>
      <c r="G45" s="1063"/>
      <c r="H45" s="1063"/>
      <c r="I45" s="1063"/>
      <c r="J45" s="1063"/>
      <c r="K45" s="1063"/>
      <c r="L45" s="1063"/>
      <c r="M45" s="1063"/>
      <c r="N45" s="1063"/>
      <c r="O45" s="1063"/>
      <c r="P45" s="1064"/>
      <c r="Q45" s="1074"/>
      <c r="R45" s="1075"/>
      <c r="S45" s="1075"/>
      <c r="T45" s="1075"/>
      <c r="U45" s="1075"/>
      <c r="V45" s="1075"/>
      <c r="W45" s="1075"/>
      <c r="X45" s="1075"/>
      <c r="Y45" s="1075"/>
      <c r="Z45" s="1075"/>
      <c r="AA45" s="1075"/>
      <c r="AB45" s="1075"/>
      <c r="AC45" s="1075"/>
      <c r="AD45" s="1075"/>
      <c r="AE45" s="1076"/>
      <c r="AF45" s="1068"/>
      <c r="AG45" s="1069"/>
      <c r="AH45" s="1069"/>
      <c r="AI45" s="1069"/>
      <c r="AJ45" s="1070"/>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57"/>
      <c r="BF45" s="1057"/>
      <c r="BG45" s="1057"/>
      <c r="BH45" s="1057"/>
      <c r="BI45" s="1058"/>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2"/>
      <c r="C46" s="1063"/>
      <c r="D46" s="1063"/>
      <c r="E46" s="1063"/>
      <c r="F46" s="1063"/>
      <c r="G46" s="1063"/>
      <c r="H46" s="1063"/>
      <c r="I46" s="1063"/>
      <c r="J46" s="1063"/>
      <c r="K46" s="1063"/>
      <c r="L46" s="1063"/>
      <c r="M46" s="1063"/>
      <c r="N46" s="1063"/>
      <c r="O46" s="1063"/>
      <c r="P46" s="1064"/>
      <c r="Q46" s="1074"/>
      <c r="R46" s="1075"/>
      <c r="S46" s="1075"/>
      <c r="T46" s="1075"/>
      <c r="U46" s="1075"/>
      <c r="V46" s="1075"/>
      <c r="W46" s="1075"/>
      <c r="X46" s="1075"/>
      <c r="Y46" s="1075"/>
      <c r="Z46" s="1075"/>
      <c r="AA46" s="1075"/>
      <c r="AB46" s="1075"/>
      <c r="AC46" s="1075"/>
      <c r="AD46" s="1075"/>
      <c r="AE46" s="1076"/>
      <c r="AF46" s="1068"/>
      <c r="AG46" s="1069"/>
      <c r="AH46" s="1069"/>
      <c r="AI46" s="1069"/>
      <c r="AJ46" s="1070"/>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57"/>
      <c r="BF46" s="1057"/>
      <c r="BG46" s="1057"/>
      <c r="BH46" s="1057"/>
      <c r="BI46" s="1058"/>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2"/>
      <c r="C47" s="1063"/>
      <c r="D47" s="1063"/>
      <c r="E47" s="1063"/>
      <c r="F47" s="1063"/>
      <c r="G47" s="1063"/>
      <c r="H47" s="1063"/>
      <c r="I47" s="1063"/>
      <c r="J47" s="1063"/>
      <c r="K47" s="1063"/>
      <c r="L47" s="1063"/>
      <c r="M47" s="1063"/>
      <c r="N47" s="1063"/>
      <c r="O47" s="1063"/>
      <c r="P47" s="1064"/>
      <c r="Q47" s="1074"/>
      <c r="R47" s="1075"/>
      <c r="S47" s="1075"/>
      <c r="T47" s="1075"/>
      <c r="U47" s="1075"/>
      <c r="V47" s="1075"/>
      <c r="W47" s="1075"/>
      <c r="X47" s="1075"/>
      <c r="Y47" s="1075"/>
      <c r="Z47" s="1075"/>
      <c r="AA47" s="1075"/>
      <c r="AB47" s="1075"/>
      <c r="AC47" s="1075"/>
      <c r="AD47" s="1075"/>
      <c r="AE47" s="1076"/>
      <c r="AF47" s="1068"/>
      <c r="AG47" s="1069"/>
      <c r="AH47" s="1069"/>
      <c r="AI47" s="1069"/>
      <c r="AJ47" s="1070"/>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57"/>
      <c r="BF47" s="1057"/>
      <c r="BG47" s="1057"/>
      <c r="BH47" s="1057"/>
      <c r="BI47" s="1058"/>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2"/>
      <c r="C48" s="1063"/>
      <c r="D48" s="1063"/>
      <c r="E48" s="1063"/>
      <c r="F48" s="1063"/>
      <c r="G48" s="1063"/>
      <c r="H48" s="1063"/>
      <c r="I48" s="1063"/>
      <c r="J48" s="1063"/>
      <c r="K48" s="1063"/>
      <c r="L48" s="1063"/>
      <c r="M48" s="1063"/>
      <c r="N48" s="1063"/>
      <c r="O48" s="1063"/>
      <c r="P48" s="1064"/>
      <c r="Q48" s="1074"/>
      <c r="R48" s="1075"/>
      <c r="S48" s="1075"/>
      <c r="T48" s="1075"/>
      <c r="U48" s="1075"/>
      <c r="V48" s="1075"/>
      <c r="W48" s="1075"/>
      <c r="X48" s="1075"/>
      <c r="Y48" s="1075"/>
      <c r="Z48" s="1075"/>
      <c r="AA48" s="1075"/>
      <c r="AB48" s="1075"/>
      <c r="AC48" s="1075"/>
      <c r="AD48" s="1075"/>
      <c r="AE48" s="1076"/>
      <c r="AF48" s="1068"/>
      <c r="AG48" s="1069"/>
      <c r="AH48" s="1069"/>
      <c r="AI48" s="1069"/>
      <c r="AJ48" s="1070"/>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57"/>
      <c r="BF48" s="1057"/>
      <c r="BG48" s="1057"/>
      <c r="BH48" s="1057"/>
      <c r="BI48" s="1058"/>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2"/>
      <c r="C49" s="1063"/>
      <c r="D49" s="1063"/>
      <c r="E49" s="1063"/>
      <c r="F49" s="1063"/>
      <c r="G49" s="1063"/>
      <c r="H49" s="1063"/>
      <c r="I49" s="1063"/>
      <c r="J49" s="1063"/>
      <c r="K49" s="1063"/>
      <c r="L49" s="1063"/>
      <c r="M49" s="1063"/>
      <c r="N49" s="1063"/>
      <c r="O49" s="1063"/>
      <c r="P49" s="1064"/>
      <c r="Q49" s="1074"/>
      <c r="R49" s="1075"/>
      <c r="S49" s="1075"/>
      <c r="T49" s="1075"/>
      <c r="U49" s="1075"/>
      <c r="V49" s="1075"/>
      <c r="W49" s="1075"/>
      <c r="X49" s="1075"/>
      <c r="Y49" s="1075"/>
      <c r="Z49" s="1075"/>
      <c r="AA49" s="1075"/>
      <c r="AB49" s="1075"/>
      <c r="AC49" s="1075"/>
      <c r="AD49" s="1075"/>
      <c r="AE49" s="1076"/>
      <c r="AF49" s="1068"/>
      <c r="AG49" s="1069"/>
      <c r="AH49" s="1069"/>
      <c r="AI49" s="1069"/>
      <c r="AJ49" s="1070"/>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57"/>
      <c r="BF49" s="1057"/>
      <c r="BG49" s="1057"/>
      <c r="BH49" s="1057"/>
      <c r="BI49" s="1058"/>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2"/>
      <c r="C50" s="1063"/>
      <c r="D50" s="1063"/>
      <c r="E50" s="1063"/>
      <c r="F50" s="1063"/>
      <c r="G50" s="1063"/>
      <c r="H50" s="1063"/>
      <c r="I50" s="1063"/>
      <c r="J50" s="1063"/>
      <c r="K50" s="1063"/>
      <c r="L50" s="1063"/>
      <c r="M50" s="1063"/>
      <c r="N50" s="1063"/>
      <c r="O50" s="1063"/>
      <c r="P50" s="1064"/>
      <c r="Q50" s="1065"/>
      <c r="R50" s="1066"/>
      <c r="S50" s="1066"/>
      <c r="T50" s="1066"/>
      <c r="U50" s="1066"/>
      <c r="V50" s="1066"/>
      <c r="W50" s="1066"/>
      <c r="X50" s="1066"/>
      <c r="Y50" s="1066"/>
      <c r="Z50" s="1066"/>
      <c r="AA50" s="1066"/>
      <c r="AB50" s="1066"/>
      <c r="AC50" s="1066"/>
      <c r="AD50" s="1066"/>
      <c r="AE50" s="1067"/>
      <c r="AF50" s="1068"/>
      <c r="AG50" s="1069"/>
      <c r="AH50" s="1069"/>
      <c r="AI50" s="1069"/>
      <c r="AJ50" s="1070"/>
      <c r="AK50" s="1071"/>
      <c r="AL50" s="1066"/>
      <c r="AM50" s="1066"/>
      <c r="AN50" s="1066"/>
      <c r="AO50" s="1066"/>
      <c r="AP50" s="1066"/>
      <c r="AQ50" s="1066"/>
      <c r="AR50" s="1066"/>
      <c r="AS50" s="1066"/>
      <c r="AT50" s="1066"/>
      <c r="AU50" s="1066"/>
      <c r="AV50" s="1066"/>
      <c r="AW50" s="1066"/>
      <c r="AX50" s="1066"/>
      <c r="AY50" s="1066"/>
      <c r="AZ50" s="1072"/>
      <c r="BA50" s="1072"/>
      <c r="BB50" s="1072"/>
      <c r="BC50" s="1072"/>
      <c r="BD50" s="1072"/>
      <c r="BE50" s="1057"/>
      <c r="BF50" s="1057"/>
      <c r="BG50" s="1057"/>
      <c r="BH50" s="1057"/>
      <c r="BI50" s="1058"/>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2"/>
      <c r="C51" s="1063"/>
      <c r="D51" s="1063"/>
      <c r="E51" s="1063"/>
      <c r="F51" s="1063"/>
      <c r="G51" s="1063"/>
      <c r="H51" s="1063"/>
      <c r="I51" s="1063"/>
      <c r="J51" s="1063"/>
      <c r="K51" s="1063"/>
      <c r="L51" s="1063"/>
      <c r="M51" s="1063"/>
      <c r="N51" s="1063"/>
      <c r="O51" s="1063"/>
      <c r="P51" s="1064"/>
      <c r="Q51" s="1065"/>
      <c r="R51" s="1066"/>
      <c r="S51" s="1066"/>
      <c r="T51" s="1066"/>
      <c r="U51" s="1066"/>
      <c r="V51" s="1066"/>
      <c r="W51" s="1066"/>
      <c r="X51" s="1066"/>
      <c r="Y51" s="1066"/>
      <c r="Z51" s="1066"/>
      <c r="AA51" s="1066"/>
      <c r="AB51" s="1066"/>
      <c r="AC51" s="1066"/>
      <c r="AD51" s="1066"/>
      <c r="AE51" s="1067"/>
      <c r="AF51" s="1068"/>
      <c r="AG51" s="1069"/>
      <c r="AH51" s="1069"/>
      <c r="AI51" s="1069"/>
      <c r="AJ51" s="1070"/>
      <c r="AK51" s="1071"/>
      <c r="AL51" s="1066"/>
      <c r="AM51" s="1066"/>
      <c r="AN51" s="1066"/>
      <c r="AO51" s="1066"/>
      <c r="AP51" s="1066"/>
      <c r="AQ51" s="1066"/>
      <c r="AR51" s="1066"/>
      <c r="AS51" s="1066"/>
      <c r="AT51" s="1066"/>
      <c r="AU51" s="1066"/>
      <c r="AV51" s="1066"/>
      <c r="AW51" s="1066"/>
      <c r="AX51" s="1066"/>
      <c r="AY51" s="1066"/>
      <c r="AZ51" s="1072"/>
      <c r="BA51" s="1072"/>
      <c r="BB51" s="1072"/>
      <c r="BC51" s="1072"/>
      <c r="BD51" s="1072"/>
      <c r="BE51" s="1057"/>
      <c r="BF51" s="1057"/>
      <c r="BG51" s="1057"/>
      <c r="BH51" s="1057"/>
      <c r="BI51" s="1058"/>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2"/>
      <c r="C52" s="1063"/>
      <c r="D52" s="1063"/>
      <c r="E52" s="1063"/>
      <c r="F52" s="1063"/>
      <c r="G52" s="1063"/>
      <c r="H52" s="1063"/>
      <c r="I52" s="1063"/>
      <c r="J52" s="1063"/>
      <c r="K52" s="1063"/>
      <c r="L52" s="1063"/>
      <c r="M52" s="1063"/>
      <c r="N52" s="1063"/>
      <c r="O52" s="1063"/>
      <c r="P52" s="1064"/>
      <c r="Q52" s="1065"/>
      <c r="R52" s="1066"/>
      <c r="S52" s="1066"/>
      <c r="T52" s="1066"/>
      <c r="U52" s="1066"/>
      <c r="V52" s="1066"/>
      <c r="W52" s="1066"/>
      <c r="X52" s="1066"/>
      <c r="Y52" s="1066"/>
      <c r="Z52" s="1066"/>
      <c r="AA52" s="1066"/>
      <c r="AB52" s="1066"/>
      <c r="AC52" s="1066"/>
      <c r="AD52" s="1066"/>
      <c r="AE52" s="1067"/>
      <c r="AF52" s="1068"/>
      <c r="AG52" s="1069"/>
      <c r="AH52" s="1069"/>
      <c r="AI52" s="1069"/>
      <c r="AJ52" s="1070"/>
      <c r="AK52" s="1071"/>
      <c r="AL52" s="1066"/>
      <c r="AM52" s="1066"/>
      <c r="AN52" s="1066"/>
      <c r="AO52" s="1066"/>
      <c r="AP52" s="1066"/>
      <c r="AQ52" s="1066"/>
      <c r="AR52" s="1066"/>
      <c r="AS52" s="1066"/>
      <c r="AT52" s="1066"/>
      <c r="AU52" s="1066"/>
      <c r="AV52" s="1066"/>
      <c r="AW52" s="1066"/>
      <c r="AX52" s="1066"/>
      <c r="AY52" s="1066"/>
      <c r="AZ52" s="1072"/>
      <c r="BA52" s="1072"/>
      <c r="BB52" s="1072"/>
      <c r="BC52" s="1072"/>
      <c r="BD52" s="1072"/>
      <c r="BE52" s="1057"/>
      <c r="BF52" s="1057"/>
      <c r="BG52" s="1057"/>
      <c r="BH52" s="1057"/>
      <c r="BI52" s="1058"/>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2"/>
      <c r="C53" s="1063"/>
      <c r="D53" s="1063"/>
      <c r="E53" s="1063"/>
      <c r="F53" s="1063"/>
      <c r="G53" s="1063"/>
      <c r="H53" s="1063"/>
      <c r="I53" s="1063"/>
      <c r="J53" s="1063"/>
      <c r="K53" s="1063"/>
      <c r="L53" s="1063"/>
      <c r="M53" s="1063"/>
      <c r="N53" s="1063"/>
      <c r="O53" s="1063"/>
      <c r="P53" s="1064"/>
      <c r="Q53" s="1065"/>
      <c r="R53" s="1066"/>
      <c r="S53" s="1066"/>
      <c r="T53" s="1066"/>
      <c r="U53" s="1066"/>
      <c r="V53" s="1066"/>
      <c r="W53" s="1066"/>
      <c r="X53" s="1066"/>
      <c r="Y53" s="1066"/>
      <c r="Z53" s="1066"/>
      <c r="AA53" s="1066"/>
      <c r="AB53" s="1066"/>
      <c r="AC53" s="1066"/>
      <c r="AD53" s="1066"/>
      <c r="AE53" s="1067"/>
      <c r="AF53" s="1068"/>
      <c r="AG53" s="1069"/>
      <c r="AH53" s="1069"/>
      <c r="AI53" s="1069"/>
      <c r="AJ53" s="1070"/>
      <c r="AK53" s="1071"/>
      <c r="AL53" s="1066"/>
      <c r="AM53" s="1066"/>
      <c r="AN53" s="1066"/>
      <c r="AO53" s="1066"/>
      <c r="AP53" s="1066"/>
      <c r="AQ53" s="1066"/>
      <c r="AR53" s="1066"/>
      <c r="AS53" s="1066"/>
      <c r="AT53" s="1066"/>
      <c r="AU53" s="1066"/>
      <c r="AV53" s="1066"/>
      <c r="AW53" s="1066"/>
      <c r="AX53" s="1066"/>
      <c r="AY53" s="1066"/>
      <c r="AZ53" s="1072"/>
      <c r="BA53" s="1072"/>
      <c r="BB53" s="1072"/>
      <c r="BC53" s="1072"/>
      <c r="BD53" s="1072"/>
      <c r="BE53" s="1057"/>
      <c r="BF53" s="1057"/>
      <c r="BG53" s="1057"/>
      <c r="BH53" s="1057"/>
      <c r="BI53" s="1058"/>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2"/>
      <c r="C54" s="1063"/>
      <c r="D54" s="1063"/>
      <c r="E54" s="1063"/>
      <c r="F54" s="1063"/>
      <c r="G54" s="1063"/>
      <c r="H54" s="1063"/>
      <c r="I54" s="1063"/>
      <c r="J54" s="1063"/>
      <c r="K54" s="1063"/>
      <c r="L54" s="1063"/>
      <c r="M54" s="1063"/>
      <c r="N54" s="1063"/>
      <c r="O54" s="1063"/>
      <c r="P54" s="1064"/>
      <c r="Q54" s="1065"/>
      <c r="R54" s="1066"/>
      <c r="S54" s="1066"/>
      <c r="T54" s="1066"/>
      <c r="U54" s="1066"/>
      <c r="V54" s="1066"/>
      <c r="W54" s="1066"/>
      <c r="X54" s="1066"/>
      <c r="Y54" s="1066"/>
      <c r="Z54" s="1066"/>
      <c r="AA54" s="1066"/>
      <c r="AB54" s="1066"/>
      <c r="AC54" s="1066"/>
      <c r="AD54" s="1066"/>
      <c r="AE54" s="1067"/>
      <c r="AF54" s="1068"/>
      <c r="AG54" s="1069"/>
      <c r="AH54" s="1069"/>
      <c r="AI54" s="1069"/>
      <c r="AJ54" s="1070"/>
      <c r="AK54" s="1071"/>
      <c r="AL54" s="1066"/>
      <c r="AM54" s="1066"/>
      <c r="AN54" s="1066"/>
      <c r="AO54" s="1066"/>
      <c r="AP54" s="1066"/>
      <c r="AQ54" s="1066"/>
      <c r="AR54" s="1066"/>
      <c r="AS54" s="1066"/>
      <c r="AT54" s="1066"/>
      <c r="AU54" s="1066"/>
      <c r="AV54" s="1066"/>
      <c r="AW54" s="1066"/>
      <c r="AX54" s="1066"/>
      <c r="AY54" s="1066"/>
      <c r="AZ54" s="1072"/>
      <c r="BA54" s="1072"/>
      <c r="BB54" s="1072"/>
      <c r="BC54" s="1072"/>
      <c r="BD54" s="1072"/>
      <c r="BE54" s="1057"/>
      <c r="BF54" s="1057"/>
      <c r="BG54" s="1057"/>
      <c r="BH54" s="1057"/>
      <c r="BI54" s="1058"/>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2"/>
      <c r="C55" s="1063"/>
      <c r="D55" s="1063"/>
      <c r="E55" s="1063"/>
      <c r="F55" s="1063"/>
      <c r="G55" s="1063"/>
      <c r="H55" s="1063"/>
      <c r="I55" s="1063"/>
      <c r="J55" s="1063"/>
      <c r="K55" s="1063"/>
      <c r="L55" s="1063"/>
      <c r="M55" s="1063"/>
      <c r="N55" s="1063"/>
      <c r="O55" s="1063"/>
      <c r="P55" s="1064"/>
      <c r="Q55" s="1065"/>
      <c r="R55" s="1066"/>
      <c r="S55" s="1066"/>
      <c r="T55" s="1066"/>
      <c r="U55" s="1066"/>
      <c r="V55" s="1066"/>
      <c r="W55" s="1066"/>
      <c r="X55" s="1066"/>
      <c r="Y55" s="1066"/>
      <c r="Z55" s="1066"/>
      <c r="AA55" s="1066"/>
      <c r="AB55" s="1066"/>
      <c r="AC55" s="1066"/>
      <c r="AD55" s="1066"/>
      <c r="AE55" s="1067"/>
      <c r="AF55" s="1068"/>
      <c r="AG55" s="1069"/>
      <c r="AH55" s="1069"/>
      <c r="AI55" s="1069"/>
      <c r="AJ55" s="1070"/>
      <c r="AK55" s="1071"/>
      <c r="AL55" s="1066"/>
      <c r="AM55" s="1066"/>
      <c r="AN55" s="1066"/>
      <c r="AO55" s="1066"/>
      <c r="AP55" s="1066"/>
      <c r="AQ55" s="1066"/>
      <c r="AR55" s="1066"/>
      <c r="AS55" s="1066"/>
      <c r="AT55" s="1066"/>
      <c r="AU55" s="1066"/>
      <c r="AV55" s="1066"/>
      <c r="AW55" s="1066"/>
      <c r="AX55" s="1066"/>
      <c r="AY55" s="1066"/>
      <c r="AZ55" s="1072"/>
      <c r="BA55" s="1072"/>
      <c r="BB55" s="1072"/>
      <c r="BC55" s="1072"/>
      <c r="BD55" s="1072"/>
      <c r="BE55" s="1057"/>
      <c r="BF55" s="1057"/>
      <c r="BG55" s="1057"/>
      <c r="BH55" s="1057"/>
      <c r="BI55" s="1058"/>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2"/>
      <c r="C56" s="1063"/>
      <c r="D56" s="1063"/>
      <c r="E56" s="1063"/>
      <c r="F56" s="1063"/>
      <c r="G56" s="1063"/>
      <c r="H56" s="1063"/>
      <c r="I56" s="1063"/>
      <c r="J56" s="1063"/>
      <c r="K56" s="1063"/>
      <c r="L56" s="1063"/>
      <c r="M56" s="1063"/>
      <c r="N56" s="1063"/>
      <c r="O56" s="1063"/>
      <c r="P56" s="1064"/>
      <c r="Q56" s="1065"/>
      <c r="R56" s="1066"/>
      <c r="S56" s="1066"/>
      <c r="T56" s="1066"/>
      <c r="U56" s="1066"/>
      <c r="V56" s="1066"/>
      <c r="W56" s="1066"/>
      <c r="X56" s="1066"/>
      <c r="Y56" s="1066"/>
      <c r="Z56" s="1066"/>
      <c r="AA56" s="1066"/>
      <c r="AB56" s="1066"/>
      <c r="AC56" s="1066"/>
      <c r="AD56" s="1066"/>
      <c r="AE56" s="1067"/>
      <c r="AF56" s="1068"/>
      <c r="AG56" s="1069"/>
      <c r="AH56" s="1069"/>
      <c r="AI56" s="1069"/>
      <c r="AJ56" s="1070"/>
      <c r="AK56" s="1071"/>
      <c r="AL56" s="1066"/>
      <c r="AM56" s="1066"/>
      <c r="AN56" s="1066"/>
      <c r="AO56" s="1066"/>
      <c r="AP56" s="1066"/>
      <c r="AQ56" s="1066"/>
      <c r="AR56" s="1066"/>
      <c r="AS56" s="1066"/>
      <c r="AT56" s="1066"/>
      <c r="AU56" s="1066"/>
      <c r="AV56" s="1066"/>
      <c r="AW56" s="1066"/>
      <c r="AX56" s="1066"/>
      <c r="AY56" s="1066"/>
      <c r="AZ56" s="1072"/>
      <c r="BA56" s="1072"/>
      <c r="BB56" s="1072"/>
      <c r="BC56" s="1072"/>
      <c r="BD56" s="1072"/>
      <c r="BE56" s="1057"/>
      <c r="BF56" s="1057"/>
      <c r="BG56" s="1057"/>
      <c r="BH56" s="1057"/>
      <c r="BI56" s="1058"/>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2"/>
      <c r="C57" s="1063"/>
      <c r="D57" s="1063"/>
      <c r="E57" s="1063"/>
      <c r="F57" s="1063"/>
      <c r="G57" s="1063"/>
      <c r="H57" s="1063"/>
      <c r="I57" s="1063"/>
      <c r="J57" s="1063"/>
      <c r="K57" s="1063"/>
      <c r="L57" s="1063"/>
      <c r="M57" s="1063"/>
      <c r="N57" s="1063"/>
      <c r="O57" s="1063"/>
      <c r="P57" s="1064"/>
      <c r="Q57" s="1065"/>
      <c r="R57" s="1066"/>
      <c r="S57" s="1066"/>
      <c r="T57" s="1066"/>
      <c r="U57" s="1066"/>
      <c r="V57" s="1066"/>
      <c r="W57" s="1066"/>
      <c r="X57" s="1066"/>
      <c r="Y57" s="1066"/>
      <c r="Z57" s="1066"/>
      <c r="AA57" s="1066"/>
      <c r="AB57" s="1066"/>
      <c r="AC57" s="1066"/>
      <c r="AD57" s="1066"/>
      <c r="AE57" s="1067"/>
      <c r="AF57" s="1068"/>
      <c r="AG57" s="1069"/>
      <c r="AH57" s="1069"/>
      <c r="AI57" s="1069"/>
      <c r="AJ57" s="1070"/>
      <c r="AK57" s="1071"/>
      <c r="AL57" s="1066"/>
      <c r="AM57" s="1066"/>
      <c r="AN57" s="1066"/>
      <c r="AO57" s="1066"/>
      <c r="AP57" s="1066"/>
      <c r="AQ57" s="1066"/>
      <c r="AR57" s="1066"/>
      <c r="AS57" s="1066"/>
      <c r="AT57" s="1066"/>
      <c r="AU57" s="1066"/>
      <c r="AV57" s="1066"/>
      <c r="AW57" s="1066"/>
      <c r="AX57" s="1066"/>
      <c r="AY57" s="1066"/>
      <c r="AZ57" s="1072"/>
      <c r="BA57" s="1072"/>
      <c r="BB57" s="1072"/>
      <c r="BC57" s="1072"/>
      <c r="BD57" s="1072"/>
      <c r="BE57" s="1057"/>
      <c r="BF57" s="1057"/>
      <c r="BG57" s="1057"/>
      <c r="BH57" s="1057"/>
      <c r="BI57" s="1058"/>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2"/>
      <c r="C58" s="1063"/>
      <c r="D58" s="1063"/>
      <c r="E58" s="1063"/>
      <c r="F58" s="1063"/>
      <c r="G58" s="1063"/>
      <c r="H58" s="1063"/>
      <c r="I58" s="1063"/>
      <c r="J58" s="1063"/>
      <c r="K58" s="1063"/>
      <c r="L58" s="1063"/>
      <c r="M58" s="1063"/>
      <c r="N58" s="1063"/>
      <c r="O58" s="1063"/>
      <c r="P58" s="1064"/>
      <c r="Q58" s="1065"/>
      <c r="R58" s="1066"/>
      <c r="S58" s="1066"/>
      <c r="T58" s="1066"/>
      <c r="U58" s="1066"/>
      <c r="V58" s="1066"/>
      <c r="W58" s="1066"/>
      <c r="X58" s="1066"/>
      <c r="Y58" s="1066"/>
      <c r="Z58" s="1066"/>
      <c r="AA58" s="1066"/>
      <c r="AB58" s="1066"/>
      <c r="AC58" s="1066"/>
      <c r="AD58" s="1066"/>
      <c r="AE58" s="1067"/>
      <c r="AF58" s="1068"/>
      <c r="AG58" s="1069"/>
      <c r="AH58" s="1069"/>
      <c r="AI58" s="1069"/>
      <c r="AJ58" s="1070"/>
      <c r="AK58" s="1071"/>
      <c r="AL58" s="1066"/>
      <c r="AM58" s="1066"/>
      <c r="AN58" s="1066"/>
      <c r="AO58" s="1066"/>
      <c r="AP58" s="1066"/>
      <c r="AQ58" s="1066"/>
      <c r="AR58" s="1066"/>
      <c r="AS58" s="1066"/>
      <c r="AT58" s="1066"/>
      <c r="AU58" s="1066"/>
      <c r="AV58" s="1066"/>
      <c r="AW58" s="1066"/>
      <c r="AX58" s="1066"/>
      <c r="AY58" s="1066"/>
      <c r="AZ58" s="1072"/>
      <c r="BA58" s="1072"/>
      <c r="BB58" s="1072"/>
      <c r="BC58" s="1072"/>
      <c r="BD58" s="1072"/>
      <c r="BE58" s="1057"/>
      <c r="BF58" s="1057"/>
      <c r="BG58" s="1057"/>
      <c r="BH58" s="1057"/>
      <c r="BI58" s="1058"/>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2"/>
      <c r="C59" s="1063"/>
      <c r="D59" s="1063"/>
      <c r="E59" s="1063"/>
      <c r="F59" s="1063"/>
      <c r="G59" s="1063"/>
      <c r="H59" s="1063"/>
      <c r="I59" s="1063"/>
      <c r="J59" s="1063"/>
      <c r="K59" s="1063"/>
      <c r="L59" s="1063"/>
      <c r="M59" s="1063"/>
      <c r="N59" s="1063"/>
      <c r="O59" s="1063"/>
      <c r="P59" s="1064"/>
      <c r="Q59" s="1065"/>
      <c r="R59" s="1066"/>
      <c r="S59" s="1066"/>
      <c r="T59" s="1066"/>
      <c r="U59" s="1066"/>
      <c r="V59" s="1066"/>
      <c r="W59" s="1066"/>
      <c r="X59" s="1066"/>
      <c r="Y59" s="1066"/>
      <c r="Z59" s="1066"/>
      <c r="AA59" s="1066"/>
      <c r="AB59" s="1066"/>
      <c r="AC59" s="1066"/>
      <c r="AD59" s="1066"/>
      <c r="AE59" s="1067"/>
      <c r="AF59" s="1068"/>
      <c r="AG59" s="1069"/>
      <c r="AH59" s="1069"/>
      <c r="AI59" s="1069"/>
      <c r="AJ59" s="1070"/>
      <c r="AK59" s="1071"/>
      <c r="AL59" s="1066"/>
      <c r="AM59" s="1066"/>
      <c r="AN59" s="1066"/>
      <c r="AO59" s="1066"/>
      <c r="AP59" s="1066"/>
      <c r="AQ59" s="1066"/>
      <c r="AR59" s="1066"/>
      <c r="AS59" s="1066"/>
      <c r="AT59" s="1066"/>
      <c r="AU59" s="1066"/>
      <c r="AV59" s="1066"/>
      <c r="AW59" s="1066"/>
      <c r="AX59" s="1066"/>
      <c r="AY59" s="1066"/>
      <c r="AZ59" s="1072"/>
      <c r="BA59" s="1072"/>
      <c r="BB59" s="1072"/>
      <c r="BC59" s="1072"/>
      <c r="BD59" s="1072"/>
      <c r="BE59" s="1057"/>
      <c r="BF59" s="1057"/>
      <c r="BG59" s="1057"/>
      <c r="BH59" s="1057"/>
      <c r="BI59" s="1058"/>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2"/>
      <c r="C60" s="1063"/>
      <c r="D60" s="1063"/>
      <c r="E60" s="1063"/>
      <c r="F60" s="1063"/>
      <c r="G60" s="1063"/>
      <c r="H60" s="1063"/>
      <c r="I60" s="1063"/>
      <c r="J60" s="1063"/>
      <c r="K60" s="1063"/>
      <c r="L60" s="1063"/>
      <c r="M60" s="1063"/>
      <c r="N60" s="1063"/>
      <c r="O60" s="1063"/>
      <c r="P60" s="1064"/>
      <c r="Q60" s="1065"/>
      <c r="R60" s="1066"/>
      <c r="S60" s="1066"/>
      <c r="T60" s="1066"/>
      <c r="U60" s="1066"/>
      <c r="V60" s="1066"/>
      <c r="W60" s="1066"/>
      <c r="X60" s="1066"/>
      <c r="Y60" s="1066"/>
      <c r="Z60" s="1066"/>
      <c r="AA60" s="1066"/>
      <c r="AB60" s="1066"/>
      <c r="AC60" s="1066"/>
      <c r="AD60" s="1066"/>
      <c r="AE60" s="1067"/>
      <c r="AF60" s="1068"/>
      <c r="AG60" s="1069"/>
      <c r="AH60" s="1069"/>
      <c r="AI60" s="1069"/>
      <c r="AJ60" s="1070"/>
      <c r="AK60" s="1071"/>
      <c r="AL60" s="1066"/>
      <c r="AM60" s="1066"/>
      <c r="AN60" s="1066"/>
      <c r="AO60" s="1066"/>
      <c r="AP60" s="1066"/>
      <c r="AQ60" s="1066"/>
      <c r="AR60" s="1066"/>
      <c r="AS60" s="1066"/>
      <c r="AT60" s="1066"/>
      <c r="AU60" s="1066"/>
      <c r="AV60" s="1066"/>
      <c r="AW60" s="1066"/>
      <c r="AX60" s="1066"/>
      <c r="AY60" s="1066"/>
      <c r="AZ60" s="1072"/>
      <c r="BA60" s="1072"/>
      <c r="BB60" s="1072"/>
      <c r="BC60" s="1072"/>
      <c r="BD60" s="1072"/>
      <c r="BE60" s="1057"/>
      <c r="BF60" s="1057"/>
      <c r="BG60" s="1057"/>
      <c r="BH60" s="1057"/>
      <c r="BI60" s="1058"/>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2"/>
      <c r="C61" s="1063"/>
      <c r="D61" s="1063"/>
      <c r="E61" s="1063"/>
      <c r="F61" s="1063"/>
      <c r="G61" s="1063"/>
      <c r="H61" s="1063"/>
      <c r="I61" s="1063"/>
      <c r="J61" s="1063"/>
      <c r="K61" s="1063"/>
      <c r="L61" s="1063"/>
      <c r="M61" s="1063"/>
      <c r="N61" s="1063"/>
      <c r="O61" s="1063"/>
      <c r="P61" s="1064"/>
      <c r="Q61" s="1065"/>
      <c r="R61" s="1066"/>
      <c r="S61" s="1066"/>
      <c r="T61" s="1066"/>
      <c r="U61" s="1066"/>
      <c r="V61" s="1066"/>
      <c r="W61" s="1066"/>
      <c r="X61" s="1066"/>
      <c r="Y61" s="1066"/>
      <c r="Z61" s="1066"/>
      <c r="AA61" s="1066"/>
      <c r="AB61" s="1066"/>
      <c r="AC61" s="1066"/>
      <c r="AD61" s="1066"/>
      <c r="AE61" s="1067"/>
      <c r="AF61" s="1068"/>
      <c r="AG61" s="1069"/>
      <c r="AH61" s="1069"/>
      <c r="AI61" s="1069"/>
      <c r="AJ61" s="1070"/>
      <c r="AK61" s="1071"/>
      <c r="AL61" s="1066"/>
      <c r="AM61" s="1066"/>
      <c r="AN61" s="1066"/>
      <c r="AO61" s="1066"/>
      <c r="AP61" s="1066"/>
      <c r="AQ61" s="1066"/>
      <c r="AR61" s="1066"/>
      <c r="AS61" s="1066"/>
      <c r="AT61" s="1066"/>
      <c r="AU61" s="1066"/>
      <c r="AV61" s="1066"/>
      <c r="AW61" s="1066"/>
      <c r="AX61" s="1066"/>
      <c r="AY61" s="1066"/>
      <c r="AZ61" s="1072"/>
      <c r="BA61" s="1072"/>
      <c r="BB61" s="1072"/>
      <c r="BC61" s="1072"/>
      <c r="BD61" s="1072"/>
      <c r="BE61" s="1057"/>
      <c r="BF61" s="1057"/>
      <c r="BG61" s="1057"/>
      <c r="BH61" s="1057"/>
      <c r="BI61" s="1058"/>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2"/>
      <c r="C62" s="1063"/>
      <c r="D62" s="1063"/>
      <c r="E62" s="1063"/>
      <c r="F62" s="1063"/>
      <c r="G62" s="1063"/>
      <c r="H62" s="1063"/>
      <c r="I62" s="1063"/>
      <c r="J62" s="1063"/>
      <c r="K62" s="1063"/>
      <c r="L62" s="1063"/>
      <c r="M62" s="1063"/>
      <c r="N62" s="1063"/>
      <c r="O62" s="1063"/>
      <c r="P62" s="1064"/>
      <c r="Q62" s="1065"/>
      <c r="R62" s="1066"/>
      <c r="S62" s="1066"/>
      <c r="T62" s="1066"/>
      <c r="U62" s="1066"/>
      <c r="V62" s="1066"/>
      <c r="W62" s="1066"/>
      <c r="X62" s="1066"/>
      <c r="Y62" s="1066"/>
      <c r="Z62" s="1066"/>
      <c r="AA62" s="1066"/>
      <c r="AB62" s="1066"/>
      <c r="AC62" s="1066"/>
      <c r="AD62" s="1066"/>
      <c r="AE62" s="1067"/>
      <c r="AF62" s="1068"/>
      <c r="AG62" s="1069"/>
      <c r="AH62" s="1069"/>
      <c r="AI62" s="1069"/>
      <c r="AJ62" s="1070"/>
      <c r="AK62" s="1071"/>
      <c r="AL62" s="1066"/>
      <c r="AM62" s="1066"/>
      <c r="AN62" s="1066"/>
      <c r="AO62" s="1066"/>
      <c r="AP62" s="1066"/>
      <c r="AQ62" s="1066"/>
      <c r="AR62" s="1066"/>
      <c r="AS62" s="1066"/>
      <c r="AT62" s="1066"/>
      <c r="AU62" s="1066"/>
      <c r="AV62" s="1066"/>
      <c r="AW62" s="1066"/>
      <c r="AX62" s="1066"/>
      <c r="AY62" s="1066"/>
      <c r="AZ62" s="1072"/>
      <c r="BA62" s="1072"/>
      <c r="BB62" s="1072"/>
      <c r="BC62" s="1072"/>
      <c r="BD62" s="1072"/>
      <c r="BE62" s="1057"/>
      <c r="BF62" s="1057"/>
      <c r="BG62" s="1057"/>
      <c r="BH62" s="1057"/>
      <c r="BI62" s="1058"/>
      <c r="BJ62" s="1059" t="s">
        <v>403</v>
      </c>
      <c r="BK62" s="1060"/>
      <c r="BL62" s="1060"/>
      <c r="BM62" s="1060"/>
      <c r="BN62" s="1061"/>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382</v>
      </c>
      <c r="B63" s="975" t="s">
        <v>404</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3"/>
      <c r="AF63" s="1054">
        <v>3280</v>
      </c>
      <c r="AG63" s="990"/>
      <c r="AH63" s="990"/>
      <c r="AI63" s="990"/>
      <c r="AJ63" s="1055"/>
      <c r="AK63" s="1056"/>
      <c r="AL63" s="994"/>
      <c r="AM63" s="994"/>
      <c r="AN63" s="994"/>
      <c r="AO63" s="994"/>
      <c r="AP63" s="990">
        <v>56611</v>
      </c>
      <c r="AQ63" s="990"/>
      <c r="AR63" s="990"/>
      <c r="AS63" s="990"/>
      <c r="AT63" s="990"/>
      <c r="AU63" s="990">
        <v>20281</v>
      </c>
      <c r="AV63" s="990"/>
      <c r="AW63" s="990"/>
      <c r="AX63" s="990"/>
      <c r="AY63" s="990"/>
      <c r="AZ63" s="1050"/>
      <c r="BA63" s="1050"/>
      <c r="BB63" s="1050"/>
      <c r="BC63" s="1050"/>
      <c r="BD63" s="1050"/>
      <c r="BE63" s="991"/>
      <c r="BF63" s="991"/>
      <c r="BG63" s="991"/>
      <c r="BH63" s="991"/>
      <c r="BI63" s="992"/>
      <c r="BJ63" s="1051" t="s">
        <v>173</v>
      </c>
      <c r="BK63" s="982"/>
      <c r="BL63" s="982"/>
      <c r="BM63" s="982"/>
      <c r="BN63" s="1052"/>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406</v>
      </c>
      <c r="B66" s="1027"/>
      <c r="C66" s="1027"/>
      <c r="D66" s="1027"/>
      <c r="E66" s="1027"/>
      <c r="F66" s="1027"/>
      <c r="G66" s="1027"/>
      <c r="H66" s="1027"/>
      <c r="I66" s="1027"/>
      <c r="J66" s="1027"/>
      <c r="K66" s="1027"/>
      <c r="L66" s="1027"/>
      <c r="M66" s="1027"/>
      <c r="N66" s="1027"/>
      <c r="O66" s="1027"/>
      <c r="P66" s="1028"/>
      <c r="Q66" s="1032" t="s">
        <v>407</v>
      </c>
      <c r="R66" s="1033"/>
      <c r="S66" s="1033"/>
      <c r="T66" s="1033"/>
      <c r="U66" s="1034"/>
      <c r="V66" s="1032" t="s">
        <v>408</v>
      </c>
      <c r="W66" s="1033"/>
      <c r="X66" s="1033"/>
      <c r="Y66" s="1033"/>
      <c r="Z66" s="1034"/>
      <c r="AA66" s="1032" t="s">
        <v>409</v>
      </c>
      <c r="AB66" s="1033"/>
      <c r="AC66" s="1033"/>
      <c r="AD66" s="1033"/>
      <c r="AE66" s="1034"/>
      <c r="AF66" s="1038" t="s">
        <v>389</v>
      </c>
      <c r="AG66" s="1039"/>
      <c r="AH66" s="1039"/>
      <c r="AI66" s="1039"/>
      <c r="AJ66" s="1040"/>
      <c r="AK66" s="1032" t="s">
        <v>410</v>
      </c>
      <c r="AL66" s="1027"/>
      <c r="AM66" s="1027"/>
      <c r="AN66" s="1027"/>
      <c r="AO66" s="1028"/>
      <c r="AP66" s="1032" t="s">
        <v>411</v>
      </c>
      <c r="AQ66" s="1033"/>
      <c r="AR66" s="1033"/>
      <c r="AS66" s="1033"/>
      <c r="AT66" s="1034"/>
      <c r="AU66" s="1032" t="s">
        <v>412</v>
      </c>
      <c r="AV66" s="1033"/>
      <c r="AW66" s="1033"/>
      <c r="AX66" s="1033"/>
      <c r="AY66" s="1034"/>
      <c r="AZ66" s="1032" t="s">
        <v>368</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567</v>
      </c>
      <c r="C68" s="1017"/>
      <c r="D68" s="1017"/>
      <c r="E68" s="1017"/>
      <c r="F68" s="1017"/>
      <c r="G68" s="1017"/>
      <c r="H68" s="1017"/>
      <c r="I68" s="1017"/>
      <c r="J68" s="1017"/>
      <c r="K68" s="1017"/>
      <c r="L68" s="1017"/>
      <c r="M68" s="1017"/>
      <c r="N68" s="1017"/>
      <c r="O68" s="1017"/>
      <c r="P68" s="1018"/>
      <c r="Q68" s="1019">
        <v>4724</v>
      </c>
      <c r="R68" s="1013"/>
      <c r="S68" s="1013"/>
      <c r="T68" s="1013"/>
      <c r="U68" s="1013"/>
      <c r="V68" s="1013">
        <v>4513</v>
      </c>
      <c r="W68" s="1013"/>
      <c r="X68" s="1013"/>
      <c r="Y68" s="1013"/>
      <c r="Z68" s="1013"/>
      <c r="AA68" s="1013">
        <v>211</v>
      </c>
      <c r="AB68" s="1013"/>
      <c r="AC68" s="1013"/>
      <c r="AD68" s="1013"/>
      <c r="AE68" s="1013"/>
      <c r="AF68" s="1013">
        <v>211</v>
      </c>
      <c r="AG68" s="1013"/>
      <c r="AH68" s="1013"/>
      <c r="AI68" s="1013"/>
      <c r="AJ68" s="1013"/>
      <c r="AK68" s="1013" t="s">
        <v>581</v>
      </c>
      <c r="AL68" s="1013"/>
      <c r="AM68" s="1013"/>
      <c r="AN68" s="1013"/>
      <c r="AO68" s="1013"/>
      <c r="AP68" s="1013">
        <v>14282</v>
      </c>
      <c r="AQ68" s="1013"/>
      <c r="AR68" s="1013"/>
      <c r="AS68" s="1013"/>
      <c r="AT68" s="1013"/>
      <c r="AU68" s="1013">
        <v>3871</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568</v>
      </c>
      <c r="C69" s="1006"/>
      <c r="D69" s="1006"/>
      <c r="E69" s="1006"/>
      <c r="F69" s="1006"/>
      <c r="G69" s="1006"/>
      <c r="H69" s="1006"/>
      <c r="I69" s="1006"/>
      <c r="J69" s="1006"/>
      <c r="K69" s="1006"/>
      <c r="L69" s="1006"/>
      <c r="M69" s="1006"/>
      <c r="N69" s="1006"/>
      <c r="O69" s="1006"/>
      <c r="P69" s="1007"/>
      <c r="Q69" s="1008">
        <v>2454</v>
      </c>
      <c r="R69" s="1002"/>
      <c r="S69" s="1002"/>
      <c r="T69" s="1002"/>
      <c r="U69" s="1002"/>
      <c r="V69" s="1002">
        <v>2454</v>
      </c>
      <c r="W69" s="1002"/>
      <c r="X69" s="1002"/>
      <c r="Y69" s="1002"/>
      <c r="Z69" s="1002"/>
      <c r="AA69" s="1002" t="s">
        <v>582</v>
      </c>
      <c r="AB69" s="1002"/>
      <c r="AC69" s="1002"/>
      <c r="AD69" s="1002"/>
      <c r="AE69" s="1002"/>
      <c r="AF69" s="1002" t="s">
        <v>571</v>
      </c>
      <c r="AG69" s="1002"/>
      <c r="AH69" s="1002"/>
      <c r="AI69" s="1002"/>
      <c r="AJ69" s="1002"/>
      <c r="AK69" s="1002">
        <v>476</v>
      </c>
      <c r="AL69" s="1002"/>
      <c r="AM69" s="1002"/>
      <c r="AN69" s="1002"/>
      <c r="AO69" s="1002"/>
      <c r="AP69" s="1002">
        <v>13889</v>
      </c>
      <c r="AQ69" s="1002"/>
      <c r="AR69" s="1002"/>
      <c r="AS69" s="1002"/>
      <c r="AT69" s="1002"/>
      <c r="AU69" s="1002">
        <v>1736</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c r="C70" s="1006"/>
      <c r="D70" s="1006"/>
      <c r="E70" s="1006"/>
      <c r="F70" s="1006"/>
      <c r="G70" s="1006"/>
      <c r="H70" s="1006"/>
      <c r="I70" s="1006"/>
      <c r="J70" s="1006"/>
      <c r="K70" s="1006"/>
      <c r="L70" s="1006"/>
      <c r="M70" s="1006"/>
      <c r="N70" s="1006"/>
      <c r="O70" s="1006"/>
      <c r="P70" s="1007"/>
      <c r="Q70" s="1008"/>
      <c r="R70" s="1002"/>
      <c r="S70" s="1002"/>
      <c r="T70" s="1002"/>
      <c r="U70" s="1002"/>
      <c r="V70" s="1002"/>
      <c r="W70" s="1002"/>
      <c r="X70" s="1002"/>
      <c r="Y70" s="1002"/>
      <c r="Z70" s="1002"/>
      <c r="AA70" s="1002"/>
      <c r="AB70" s="1002"/>
      <c r="AC70" s="1002"/>
      <c r="AD70" s="1002"/>
      <c r="AE70" s="1002"/>
      <c r="AF70" s="1002"/>
      <c r="AG70" s="1002"/>
      <c r="AH70" s="1002"/>
      <c r="AI70" s="1002"/>
      <c r="AJ70" s="1002"/>
      <c r="AK70" s="1002"/>
      <c r="AL70" s="1002"/>
      <c r="AM70" s="1002"/>
      <c r="AN70" s="1002"/>
      <c r="AO70" s="1002"/>
      <c r="AP70" s="1002"/>
      <c r="AQ70" s="1002"/>
      <c r="AR70" s="1002"/>
      <c r="AS70" s="1002"/>
      <c r="AT70" s="1002"/>
      <c r="AU70" s="1002"/>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c r="C71" s="1006"/>
      <c r="D71" s="1006"/>
      <c r="E71" s="1006"/>
      <c r="F71" s="1006"/>
      <c r="G71" s="1006"/>
      <c r="H71" s="1006"/>
      <c r="I71" s="1006"/>
      <c r="J71" s="1006"/>
      <c r="K71" s="1006"/>
      <c r="L71" s="1006"/>
      <c r="M71" s="1006"/>
      <c r="N71" s="1006"/>
      <c r="O71" s="1006"/>
      <c r="P71" s="1007"/>
      <c r="Q71" s="1008"/>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c r="C72" s="1006"/>
      <c r="D72" s="1006"/>
      <c r="E72" s="1006"/>
      <c r="F72" s="1006"/>
      <c r="G72" s="1006"/>
      <c r="H72" s="1006"/>
      <c r="I72" s="1006"/>
      <c r="J72" s="1006"/>
      <c r="K72" s="1006"/>
      <c r="L72" s="1006"/>
      <c r="M72" s="1006"/>
      <c r="N72" s="1006"/>
      <c r="O72" s="1006"/>
      <c r="P72" s="1007"/>
      <c r="Q72" s="1008"/>
      <c r="R72" s="1002"/>
      <c r="S72" s="1002"/>
      <c r="T72" s="1002"/>
      <c r="U72" s="1002"/>
      <c r="V72" s="1002"/>
      <c r="W72" s="1002"/>
      <c r="X72" s="1002"/>
      <c r="Y72" s="1002"/>
      <c r="Z72" s="1002"/>
      <c r="AA72" s="1002"/>
      <c r="AB72" s="1002"/>
      <c r="AC72" s="1002"/>
      <c r="AD72" s="1002"/>
      <c r="AE72" s="1002"/>
      <c r="AF72" s="1002"/>
      <c r="AG72" s="1002"/>
      <c r="AH72" s="1002"/>
      <c r="AI72" s="1002"/>
      <c r="AJ72" s="1002"/>
      <c r="AK72" s="1002"/>
      <c r="AL72" s="1002"/>
      <c r="AM72" s="1002"/>
      <c r="AN72" s="1002"/>
      <c r="AO72" s="1002"/>
      <c r="AP72" s="1002"/>
      <c r="AQ72" s="1002"/>
      <c r="AR72" s="1002"/>
      <c r="AS72" s="1002"/>
      <c r="AT72" s="1002"/>
      <c r="AU72" s="1002"/>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c r="C73" s="1006"/>
      <c r="D73" s="1006"/>
      <c r="E73" s="1006"/>
      <c r="F73" s="1006"/>
      <c r="G73" s="1006"/>
      <c r="H73" s="1006"/>
      <c r="I73" s="1006"/>
      <c r="J73" s="1006"/>
      <c r="K73" s="1006"/>
      <c r="L73" s="1006"/>
      <c r="M73" s="1006"/>
      <c r="N73" s="1006"/>
      <c r="O73" s="1006"/>
      <c r="P73" s="1007"/>
      <c r="Q73" s="1008"/>
      <c r="R73" s="1002"/>
      <c r="S73" s="1002"/>
      <c r="T73" s="1002"/>
      <c r="U73" s="1002"/>
      <c r="V73" s="1002"/>
      <c r="W73" s="1002"/>
      <c r="X73" s="1002"/>
      <c r="Y73" s="1002"/>
      <c r="Z73" s="1002"/>
      <c r="AA73" s="1002"/>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382</v>
      </c>
      <c r="B88" s="975" t="s">
        <v>413</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211</v>
      </c>
      <c r="AG88" s="990"/>
      <c r="AH88" s="990"/>
      <c r="AI88" s="990"/>
      <c r="AJ88" s="990"/>
      <c r="AK88" s="994"/>
      <c r="AL88" s="994"/>
      <c r="AM88" s="994"/>
      <c r="AN88" s="994"/>
      <c r="AO88" s="994"/>
      <c r="AP88" s="990">
        <v>28171</v>
      </c>
      <c r="AQ88" s="990"/>
      <c r="AR88" s="990"/>
      <c r="AS88" s="990"/>
      <c r="AT88" s="990"/>
      <c r="AU88" s="990">
        <v>5607</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975" t="s">
        <v>414</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314</v>
      </c>
      <c r="CS102" s="982"/>
      <c r="CT102" s="982"/>
      <c r="CU102" s="982"/>
      <c r="CV102" s="983"/>
      <c r="CW102" s="981">
        <v>126</v>
      </c>
      <c r="CX102" s="982"/>
      <c r="CY102" s="982"/>
      <c r="CZ102" s="982"/>
      <c r="DA102" s="983"/>
      <c r="DB102" s="981" t="s">
        <v>571</v>
      </c>
      <c r="DC102" s="982"/>
      <c r="DD102" s="982"/>
      <c r="DE102" s="982"/>
      <c r="DF102" s="983"/>
      <c r="DG102" s="981" t="s">
        <v>581</v>
      </c>
      <c r="DH102" s="982"/>
      <c r="DI102" s="982"/>
      <c r="DJ102" s="982"/>
      <c r="DK102" s="983"/>
      <c r="DL102" s="981" t="s">
        <v>571</v>
      </c>
      <c r="DM102" s="982"/>
      <c r="DN102" s="982"/>
      <c r="DO102" s="982"/>
      <c r="DP102" s="983"/>
      <c r="DQ102" s="981" t="s">
        <v>601</v>
      </c>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415</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416</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419</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420</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421</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422</v>
      </c>
      <c r="AB109" s="925"/>
      <c r="AC109" s="925"/>
      <c r="AD109" s="925"/>
      <c r="AE109" s="926"/>
      <c r="AF109" s="927" t="s">
        <v>299</v>
      </c>
      <c r="AG109" s="925"/>
      <c r="AH109" s="925"/>
      <c r="AI109" s="925"/>
      <c r="AJ109" s="926"/>
      <c r="AK109" s="927" t="s">
        <v>298</v>
      </c>
      <c r="AL109" s="925"/>
      <c r="AM109" s="925"/>
      <c r="AN109" s="925"/>
      <c r="AO109" s="926"/>
      <c r="AP109" s="927" t="s">
        <v>423</v>
      </c>
      <c r="AQ109" s="925"/>
      <c r="AR109" s="925"/>
      <c r="AS109" s="925"/>
      <c r="AT109" s="956"/>
      <c r="AU109" s="924" t="s">
        <v>421</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422</v>
      </c>
      <c r="BR109" s="925"/>
      <c r="BS109" s="925"/>
      <c r="BT109" s="925"/>
      <c r="BU109" s="926"/>
      <c r="BV109" s="927" t="s">
        <v>299</v>
      </c>
      <c r="BW109" s="925"/>
      <c r="BX109" s="925"/>
      <c r="BY109" s="925"/>
      <c r="BZ109" s="926"/>
      <c r="CA109" s="927" t="s">
        <v>298</v>
      </c>
      <c r="CB109" s="925"/>
      <c r="CC109" s="925"/>
      <c r="CD109" s="925"/>
      <c r="CE109" s="926"/>
      <c r="CF109" s="963" t="s">
        <v>423</v>
      </c>
      <c r="CG109" s="963"/>
      <c r="CH109" s="963"/>
      <c r="CI109" s="963"/>
      <c r="CJ109" s="963"/>
      <c r="CK109" s="927" t="s">
        <v>424</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422</v>
      </c>
      <c r="DH109" s="925"/>
      <c r="DI109" s="925"/>
      <c r="DJ109" s="925"/>
      <c r="DK109" s="926"/>
      <c r="DL109" s="927" t="s">
        <v>299</v>
      </c>
      <c r="DM109" s="925"/>
      <c r="DN109" s="925"/>
      <c r="DO109" s="925"/>
      <c r="DP109" s="926"/>
      <c r="DQ109" s="927" t="s">
        <v>298</v>
      </c>
      <c r="DR109" s="925"/>
      <c r="DS109" s="925"/>
      <c r="DT109" s="925"/>
      <c r="DU109" s="926"/>
      <c r="DV109" s="927" t="s">
        <v>423</v>
      </c>
      <c r="DW109" s="925"/>
      <c r="DX109" s="925"/>
      <c r="DY109" s="925"/>
      <c r="DZ109" s="956"/>
    </row>
    <row r="110" spans="1:131" s="226" customFormat="1" ht="26.25" customHeight="1" x14ac:dyDescent="0.15">
      <c r="A110" s="827" t="s">
        <v>425</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7003412</v>
      </c>
      <c r="AB110" s="918"/>
      <c r="AC110" s="918"/>
      <c r="AD110" s="918"/>
      <c r="AE110" s="919"/>
      <c r="AF110" s="920">
        <v>7509680</v>
      </c>
      <c r="AG110" s="918"/>
      <c r="AH110" s="918"/>
      <c r="AI110" s="918"/>
      <c r="AJ110" s="919"/>
      <c r="AK110" s="920">
        <v>7430488</v>
      </c>
      <c r="AL110" s="918"/>
      <c r="AM110" s="918"/>
      <c r="AN110" s="918"/>
      <c r="AO110" s="919"/>
      <c r="AP110" s="921">
        <v>21.9</v>
      </c>
      <c r="AQ110" s="922"/>
      <c r="AR110" s="922"/>
      <c r="AS110" s="922"/>
      <c r="AT110" s="923"/>
      <c r="AU110" s="957" t="s">
        <v>67</v>
      </c>
      <c r="AV110" s="958"/>
      <c r="AW110" s="958"/>
      <c r="AX110" s="958"/>
      <c r="AY110" s="958"/>
      <c r="AZ110" s="883" t="s">
        <v>426</v>
      </c>
      <c r="BA110" s="828"/>
      <c r="BB110" s="828"/>
      <c r="BC110" s="828"/>
      <c r="BD110" s="828"/>
      <c r="BE110" s="828"/>
      <c r="BF110" s="828"/>
      <c r="BG110" s="828"/>
      <c r="BH110" s="828"/>
      <c r="BI110" s="828"/>
      <c r="BJ110" s="828"/>
      <c r="BK110" s="828"/>
      <c r="BL110" s="828"/>
      <c r="BM110" s="828"/>
      <c r="BN110" s="828"/>
      <c r="BO110" s="828"/>
      <c r="BP110" s="829"/>
      <c r="BQ110" s="884">
        <v>79351544</v>
      </c>
      <c r="BR110" s="865"/>
      <c r="BS110" s="865"/>
      <c r="BT110" s="865"/>
      <c r="BU110" s="865"/>
      <c r="BV110" s="865">
        <v>81869633</v>
      </c>
      <c r="BW110" s="865"/>
      <c r="BX110" s="865"/>
      <c r="BY110" s="865"/>
      <c r="BZ110" s="865"/>
      <c r="CA110" s="865">
        <v>82579269</v>
      </c>
      <c r="CB110" s="865"/>
      <c r="CC110" s="865"/>
      <c r="CD110" s="865"/>
      <c r="CE110" s="865"/>
      <c r="CF110" s="889">
        <v>243.9</v>
      </c>
      <c r="CG110" s="890"/>
      <c r="CH110" s="890"/>
      <c r="CI110" s="890"/>
      <c r="CJ110" s="890"/>
      <c r="CK110" s="953" t="s">
        <v>427</v>
      </c>
      <c r="CL110" s="839"/>
      <c r="CM110" s="914" t="s">
        <v>428</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173</v>
      </c>
      <c r="DH110" s="865"/>
      <c r="DI110" s="865"/>
      <c r="DJ110" s="865"/>
      <c r="DK110" s="865"/>
      <c r="DL110" s="865" t="s">
        <v>380</v>
      </c>
      <c r="DM110" s="865"/>
      <c r="DN110" s="865"/>
      <c r="DO110" s="865"/>
      <c r="DP110" s="865"/>
      <c r="DQ110" s="865" t="s">
        <v>380</v>
      </c>
      <c r="DR110" s="865"/>
      <c r="DS110" s="865"/>
      <c r="DT110" s="865"/>
      <c r="DU110" s="865"/>
      <c r="DV110" s="866" t="s">
        <v>429</v>
      </c>
      <c r="DW110" s="866"/>
      <c r="DX110" s="866"/>
      <c r="DY110" s="866"/>
      <c r="DZ110" s="867"/>
    </row>
    <row r="111" spans="1:131" s="226" customFormat="1" ht="26.25" customHeight="1" x14ac:dyDescent="0.15">
      <c r="A111" s="794" t="s">
        <v>430</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380</v>
      </c>
      <c r="AB111" s="946"/>
      <c r="AC111" s="946"/>
      <c r="AD111" s="946"/>
      <c r="AE111" s="947"/>
      <c r="AF111" s="948" t="s">
        <v>429</v>
      </c>
      <c r="AG111" s="946"/>
      <c r="AH111" s="946"/>
      <c r="AI111" s="946"/>
      <c r="AJ111" s="947"/>
      <c r="AK111" s="948" t="s">
        <v>173</v>
      </c>
      <c r="AL111" s="946"/>
      <c r="AM111" s="946"/>
      <c r="AN111" s="946"/>
      <c r="AO111" s="947"/>
      <c r="AP111" s="949" t="s">
        <v>380</v>
      </c>
      <c r="AQ111" s="950"/>
      <c r="AR111" s="950"/>
      <c r="AS111" s="950"/>
      <c r="AT111" s="951"/>
      <c r="AU111" s="959"/>
      <c r="AV111" s="960"/>
      <c r="AW111" s="960"/>
      <c r="AX111" s="960"/>
      <c r="AY111" s="960"/>
      <c r="AZ111" s="835" t="s">
        <v>431</v>
      </c>
      <c r="BA111" s="770"/>
      <c r="BB111" s="770"/>
      <c r="BC111" s="770"/>
      <c r="BD111" s="770"/>
      <c r="BE111" s="770"/>
      <c r="BF111" s="770"/>
      <c r="BG111" s="770"/>
      <c r="BH111" s="770"/>
      <c r="BI111" s="770"/>
      <c r="BJ111" s="770"/>
      <c r="BK111" s="770"/>
      <c r="BL111" s="770"/>
      <c r="BM111" s="770"/>
      <c r="BN111" s="770"/>
      <c r="BO111" s="770"/>
      <c r="BP111" s="771"/>
      <c r="BQ111" s="836">
        <v>1763279</v>
      </c>
      <c r="BR111" s="837"/>
      <c r="BS111" s="837"/>
      <c r="BT111" s="837"/>
      <c r="BU111" s="837"/>
      <c r="BV111" s="837">
        <v>1628127</v>
      </c>
      <c r="BW111" s="837"/>
      <c r="BX111" s="837"/>
      <c r="BY111" s="837"/>
      <c r="BZ111" s="837"/>
      <c r="CA111" s="837">
        <v>1498291</v>
      </c>
      <c r="CB111" s="837"/>
      <c r="CC111" s="837"/>
      <c r="CD111" s="837"/>
      <c r="CE111" s="837"/>
      <c r="CF111" s="898">
        <v>4.4000000000000004</v>
      </c>
      <c r="CG111" s="899"/>
      <c r="CH111" s="899"/>
      <c r="CI111" s="899"/>
      <c r="CJ111" s="899"/>
      <c r="CK111" s="954"/>
      <c r="CL111" s="841"/>
      <c r="CM111" s="844" t="s">
        <v>432</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173</v>
      </c>
      <c r="DH111" s="837"/>
      <c r="DI111" s="837"/>
      <c r="DJ111" s="837"/>
      <c r="DK111" s="837"/>
      <c r="DL111" s="837" t="s">
        <v>173</v>
      </c>
      <c r="DM111" s="837"/>
      <c r="DN111" s="837"/>
      <c r="DO111" s="837"/>
      <c r="DP111" s="837"/>
      <c r="DQ111" s="837" t="s">
        <v>173</v>
      </c>
      <c r="DR111" s="837"/>
      <c r="DS111" s="837"/>
      <c r="DT111" s="837"/>
      <c r="DU111" s="837"/>
      <c r="DV111" s="814" t="s">
        <v>173</v>
      </c>
      <c r="DW111" s="814"/>
      <c r="DX111" s="814"/>
      <c r="DY111" s="814"/>
      <c r="DZ111" s="815"/>
    </row>
    <row r="112" spans="1:131" s="226" customFormat="1" ht="26.25" customHeight="1" x14ac:dyDescent="0.15">
      <c r="A112" s="939" t="s">
        <v>433</v>
      </c>
      <c r="B112" s="940"/>
      <c r="C112" s="770" t="s">
        <v>434</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173</v>
      </c>
      <c r="AB112" s="800"/>
      <c r="AC112" s="800"/>
      <c r="AD112" s="800"/>
      <c r="AE112" s="801"/>
      <c r="AF112" s="802" t="s">
        <v>173</v>
      </c>
      <c r="AG112" s="800"/>
      <c r="AH112" s="800"/>
      <c r="AI112" s="800"/>
      <c r="AJ112" s="801"/>
      <c r="AK112" s="802" t="s">
        <v>173</v>
      </c>
      <c r="AL112" s="800"/>
      <c r="AM112" s="800"/>
      <c r="AN112" s="800"/>
      <c r="AO112" s="801"/>
      <c r="AP112" s="847" t="s">
        <v>173</v>
      </c>
      <c r="AQ112" s="848"/>
      <c r="AR112" s="848"/>
      <c r="AS112" s="848"/>
      <c r="AT112" s="849"/>
      <c r="AU112" s="959"/>
      <c r="AV112" s="960"/>
      <c r="AW112" s="960"/>
      <c r="AX112" s="960"/>
      <c r="AY112" s="960"/>
      <c r="AZ112" s="835" t="s">
        <v>435</v>
      </c>
      <c r="BA112" s="770"/>
      <c r="BB112" s="770"/>
      <c r="BC112" s="770"/>
      <c r="BD112" s="770"/>
      <c r="BE112" s="770"/>
      <c r="BF112" s="770"/>
      <c r="BG112" s="770"/>
      <c r="BH112" s="770"/>
      <c r="BI112" s="770"/>
      <c r="BJ112" s="770"/>
      <c r="BK112" s="770"/>
      <c r="BL112" s="770"/>
      <c r="BM112" s="770"/>
      <c r="BN112" s="770"/>
      <c r="BO112" s="770"/>
      <c r="BP112" s="771"/>
      <c r="BQ112" s="836">
        <v>20863463</v>
      </c>
      <c r="BR112" s="837"/>
      <c r="BS112" s="837"/>
      <c r="BT112" s="837"/>
      <c r="BU112" s="837"/>
      <c r="BV112" s="837">
        <v>20303870</v>
      </c>
      <c r="BW112" s="837"/>
      <c r="BX112" s="837"/>
      <c r="BY112" s="837"/>
      <c r="BZ112" s="837"/>
      <c r="CA112" s="837">
        <v>20280790</v>
      </c>
      <c r="CB112" s="837"/>
      <c r="CC112" s="837"/>
      <c r="CD112" s="837"/>
      <c r="CE112" s="837"/>
      <c r="CF112" s="898">
        <v>59.9</v>
      </c>
      <c r="CG112" s="899"/>
      <c r="CH112" s="899"/>
      <c r="CI112" s="899"/>
      <c r="CJ112" s="899"/>
      <c r="CK112" s="954"/>
      <c r="CL112" s="841"/>
      <c r="CM112" s="844" t="s">
        <v>436</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173</v>
      </c>
      <c r="DH112" s="837"/>
      <c r="DI112" s="837"/>
      <c r="DJ112" s="837"/>
      <c r="DK112" s="837"/>
      <c r="DL112" s="837" t="s">
        <v>437</v>
      </c>
      <c r="DM112" s="837"/>
      <c r="DN112" s="837"/>
      <c r="DO112" s="837"/>
      <c r="DP112" s="837"/>
      <c r="DQ112" s="837" t="s">
        <v>173</v>
      </c>
      <c r="DR112" s="837"/>
      <c r="DS112" s="837"/>
      <c r="DT112" s="837"/>
      <c r="DU112" s="837"/>
      <c r="DV112" s="814" t="s">
        <v>173</v>
      </c>
      <c r="DW112" s="814"/>
      <c r="DX112" s="814"/>
      <c r="DY112" s="814"/>
      <c r="DZ112" s="815"/>
    </row>
    <row r="113" spans="1:130" s="226" customFormat="1" ht="26.25" customHeight="1" x14ac:dyDescent="0.15">
      <c r="A113" s="941"/>
      <c r="B113" s="942"/>
      <c r="C113" s="770" t="s">
        <v>438</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1783220</v>
      </c>
      <c r="AB113" s="946"/>
      <c r="AC113" s="946"/>
      <c r="AD113" s="946"/>
      <c r="AE113" s="947"/>
      <c r="AF113" s="948">
        <v>1793309</v>
      </c>
      <c r="AG113" s="946"/>
      <c r="AH113" s="946"/>
      <c r="AI113" s="946"/>
      <c r="AJ113" s="947"/>
      <c r="AK113" s="948">
        <v>1726708</v>
      </c>
      <c r="AL113" s="946"/>
      <c r="AM113" s="946"/>
      <c r="AN113" s="946"/>
      <c r="AO113" s="947"/>
      <c r="AP113" s="949">
        <v>5.0999999999999996</v>
      </c>
      <c r="AQ113" s="950"/>
      <c r="AR113" s="950"/>
      <c r="AS113" s="950"/>
      <c r="AT113" s="951"/>
      <c r="AU113" s="959"/>
      <c r="AV113" s="960"/>
      <c r="AW113" s="960"/>
      <c r="AX113" s="960"/>
      <c r="AY113" s="960"/>
      <c r="AZ113" s="835" t="s">
        <v>439</v>
      </c>
      <c r="BA113" s="770"/>
      <c r="BB113" s="770"/>
      <c r="BC113" s="770"/>
      <c r="BD113" s="770"/>
      <c r="BE113" s="770"/>
      <c r="BF113" s="770"/>
      <c r="BG113" s="770"/>
      <c r="BH113" s="770"/>
      <c r="BI113" s="770"/>
      <c r="BJ113" s="770"/>
      <c r="BK113" s="770"/>
      <c r="BL113" s="770"/>
      <c r="BM113" s="770"/>
      <c r="BN113" s="770"/>
      <c r="BO113" s="770"/>
      <c r="BP113" s="771"/>
      <c r="BQ113" s="836">
        <v>6797028</v>
      </c>
      <c r="BR113" s="837"/>
      <c r="BS113" s="837"/>
      <c r="BT113" s="837"/>
      <c r="BU113" s="837"/>
      <c r="BV113" s="837">
        <v>6045487</v>
      </c>
      <c r="BW113" s="837"/>
      <c r="BX113" s="837"/>
      <c r="BY113" s="837"/>
      <c r="BZ113" s="837"/>
      <c r="CA113" s="837">
        <v>5606576</v>
      </c>
      <c r="CB113" s="837"/>
      <c r="CC113" s="837"/>
      <c r="CD113" s="837"/>
      <c r="CE113" s="837"/>
      <c r="CF113" s="898">
        <v>16.600000000000001</v>
      </c>
      <c r="CG113" s="899"/>
      <c r="CH113" s="899"/>
      <c r="CI113" s="899"/>
      <c r="CJ113" s="899"/>
      <c r="CK113" s="954"/>
      <c r="CL113" s="841"/>
      <c r="CM113" s="844" t="s">
        <v>440</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173</v>
      </c>
      <c r="DH113" s="800"/>
      <c r="DI113" s="800"/>
      <c r="DJ113" s="800"/>
      <c r="DK113" s="801"/>
      <c r="DL113" s="802" t="s">
        <v>173</v>
      </c>
      <c r="DM113" s="800"/>
      <c r="DN113" s="800"/>
      <c r="DO113" s="800"/>
      <c r="DP113" s="801"/>
      <c r="DQ113" s="802" t="s">
        <v>173</v>
      </c>
      <c r="DR113" s="800"/>
      <c r="DS113" s="800"/>
      <c r="DT113" s="800"/>
      <c r="DU113" s="801"/>
      <c r="DV113" s="847" t="s">
        <v>173</v>
      </c>
      <c r="DW113" s="848"/>
      <c r="DX113" s="848"/>
      <c r="DY113" s="848"/>
      <c r="DZ113" s="849"/>
    </row>
    <row r="114" spans="1:130" s="226" customFormat="1" ht="26.25" customHeight="1" x14ac:dyDescent="0.15">
      <c r="A114" s="941"/>
      <c r="B114" s="942"/>
      <c r="C114" s="770" t="s">
        <v>441</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782773</v>
      </c>
      <c r="AB114" s="800"/>
      <c r="AC114" s="800"/>
      <c r="AD114" s="800"/>
      <c r="AE114" s="801"/>
      <c r="AF114" s="802">
        <v>697256</v>
      </c>
      <c r="AG114" s="800"/>
      <c r="AH114" s="800"/>
      <c r="AI114" s="800"/>
      <c r="AJ114" s="801"/>
      <c r="AK114" s="802">
        <v>643163</v>
      </c>
      <c r="AL114" s="800"/>
      <c r="AM114" s="800"/>
      <c r="AN114" s="800"/>
      <c r="AO114" s="801"/>
      <c r="AP114" s="847">
        <v>1.9</v>
      </c>
      <c r="AQ114" s="848"/>
      <c r="AR114" s="848"/>
      <c r="AS114" s="848"/>
      <c r="AT114" s="849"/>
      <c r="AU114" s="959"/>
      <c r="AV114" s="960"/>
      <c r="AW114" s="960"/>
      <c r="AX114" s="960"/>
      <c r="AY114" s="960"/>
      <c r="AZ114" s="835" t="s">
        <v>442</v>
      </c>
      <c r="BA114" s="770"/>
      <c r="BB114" s="770"/>
      <c r="BC114" s="770"/>
      <c r="BD114" s="770"/>
      <c r="BE114" s="770"/>
      <c r="BF114" s="770"/>
      <c r="BG114" s="770"/>
      <c r="BH114" s="770"/>
      <c r="BI114" s="770"/>
      <c r="BJ114" s="770"/>
      <c r="BK114" s="770"/>
      <c r="BL114" s="770"/>
      <c r="BM114" s="770"/>
      <c r="BN114" s="770"/>
      <c r="BO114" s="770"/>
      <c r="BP114" s="771"/>
      <c r="BQ114" s="836">
        <v>6896595</v>
      </c>
      <c r="BR114" s="837"/>
      <c r="BS114" s="837"/>
      <c r="BT114" s="837"/>
      <c r="BU114" s="837"/>
      <c r="BV114" s="837">
        <v>6795765</v>
      </c>
      <c r="BW114" s="837"/>
      <c r="BX114" s="837"/>
      <c r="BY114" s="837"/>
      <c r="BZ114" s="837"/>
      <c r="CA114" s="837">
        <v>6540171</v>
      </c>
      <c r="CB114" s="837"/>
      <c r="CC114" s="837"/>
      <c r="CD114" s="837"/>
      <c r="CE114" s="837"/>
      <c r="CF114" s="898">
        <v>19.3</v>
      </c>
      <c r="CG114" s="899"/>
      <c r="CH114" s="899"/>
      <c r="CI114" s="899"/>
      <c r="CJ114" s="899"/>
      <c r="CK114" s="954"/>
      <c r="CL114" s="841"/>
      <c r="CM114" s="844" t="s">
        <v>443</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173</v>
      </c>
      <c r="DH114" s="800"/>
      <c r="DI114" s="800"/>
      <c r="DJ114" s="800"/>
      <c r="DK114" s="801"/>
      <c r="DL114" s="802" t="s">
        <v>173</v>
      </c>
      <c r="DM114" s="800"/>
      <c r="DN114" s="800"/>
      <c r="DO114" s="800"/>
      <c r="DP114" s="801"/>
      <c r="DQ114" s="802" t="s">
        <v>380</v>
      </c>
      <c r="DR114" s="800"/>
      <c r="DS114" s="800"/>
      <c r="DT114" s="800"/>
      <c r="DU114" s="801"/>
      <c r="DV114" s="847" t="s">
        <v>173</v>
      </c>
      <c r="DW114" s="848"/>
      <c r="DX114" s="848"/>
      <c r="DY114" s="848"/>
      <c r="DZ114" s="849"/>
    </row>
    <row r="115" spans="1:130" s="226" customFormat="1" ht="26.25" customHeight="1" x14ac:dyDescent="0.15">
      <c r="A115" s="941"/>
      <c r="B115" s="942"/>
      <c r="C115" s="770" t="s">
        <v>444</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167656</v>
      </c>
      <c r="AB115" s="946"/>
      <c r="AC115" s="946"/>
      <c r="AD115" s="946"/>
      <c r="AE115" s="947"/>
      <c r="AF115" s="948">
        <v>158828</v>
      </c>
      <c r="AG115" s="946"/>
      <c r="AH115" s="946"/>
      <c r="AI115" s="946"/>
      <c r="AJ115" s="947"/>
      <c r="AK115" s="948">
        <v>153228</v>
      </c>
      <c r="AL115" s="946"/>
      <c r="AM115" s="946"/>
      <c r="AN115" s="946"/>
      <c r="AO115" s="947"/>
      <c r="AP115" s="949">
        <v>0.5</v>
      </c>
      <c r="AQ115" s="950"/>
      <c r="AR115" s="950"/>
      <c r="AS115" s="950"/>
      <c r="AT115" s="951"/>
      <c r="AU115" s="959"/>
      <c r="AV115" s="960"/>
      <c r="AW115" s="960"/>
      <c r="AX115" s="960"/>
      <c r="AY115" s="960"/>
      <c r="AZ115" s="835" t="s">
        <v>445</v>
      </c>
      <c r="BA115" s="770"/>
      <c r="BB115" s="770"/>
      <c r="BC115" s="770"/>
      <c r="BD115" s="770"/>
      <c r="BE115" s="770"/>
      <c r="BF115" s="770"/>
      <c r="BG115" s="770"/>
      <c r="BH115" s="770"/>
      <c r="BI115" s="770"/>
      <c r="BJ115" s="770"/>
      <c r="BK115" s="770"/>
      <c r="BL115" s="770"/>
      <c r="BM115" s="770"/>
      <c r="BN115" s="770"/>
      <c r="BO115" s="770"/>
      <c r="BP115" s="771"/>
      <c r="BQ115" s="836" t="s">
        <v>173</v>
      </c>
      <c r="BR115" s="837"/>
      <c r="BS115" s="837"/>
      <c r="BT115" s="837"/>
      <c r="BU115" s="837"/>
      <c r="BV115" s="837" t="s">
        <v>173</v>
      </c>
      <c r="BW115" s="837"/>
      <c r="BX115" s="837"/>
      <c r="BY115" s="837"/>
      <c r="BZ115" s="837"/>
      <c r="CA115" s="837" t="s">
        <v>173</v>
      </c>
      <c r="CB115" s="837"/>
      <c r="CC115" s="837"/>
      <c r="CD115" s="837"/>
      <c r="CE115" s="837"/>
      <c r="CF115" s="898" t="s">
        <v>173</v>
      </c>
      <c r="CG115" s="899"/>
      <c r="CH115" s="899"/>
      <c r="CI115" s="899"/>
      <c r="CJ115" s="899"/>
      <c r="CK115" s="954"/>
      <c r="CL115" s="841"/>
      <c r="CM115" s="835" t="s">
        <v>446</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173</v>
      </c>
      <c r="DH115" s="800"/>
      <c r="DI115" s="800"/>
      <c r="DJ115" s="800"/>
      <c r="DK115" s="801"/>
      <c r="DL115" s="802" t="s">
        <v>173</v>
      </c>
      <c r="DM115" s="800"/>
      <c r="DN115" s="800"/>
      <c r="DO115" s="800"/>
      <c r="DP115" s="801"/>
      <c r="DQ115" s="802" t="s">
        <v>173</v>
      </c>
      <c r="DR115" s="800"/>
      <c r="DS115" s="800"/>
      <c r="DT115" s="800"/>
      <c r="DU115" s="801"/>
      <c r="DV115" s="847" t="s">
        <v>437</v>
      </c>
      <c r="DW115" s="848"/>
      <c r="DX115" s="848"/>
      <c r="DY115" s="848"/>
      <c r="DZ115" s="849"/>
    </row>
    <row r="116" spans="1:130" s="226" customFormat="1" ht="26.25" customHeight="1" x14ac:dyDescent="0.15">
      <c r="A116" s="943"/>
      <c r="B116" s="944"/>
      <c r="C116" s="903" t="s">
        <v>447</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v>632</v>
      </c>
      <c r="AB116" s="800"/>
      <c r="AC116" s="800"/>
      <c r="AD116" s="800"/>
      <c r="AE116" s="801"/>
      <c r="AF116" s="802" t="s">
        <v>173</v>
      </c>
      <c r="AG116" s="800"/>
      <c r="AH116" s="800"/>
      <c r="AI116" s="800"/>
      <c r="AJ116" s="801"/>
      <c r="AK116" s="802" t="s">
        <v>173</v>
      </c>
      <c r="AL116" s="800"/>
      <c r="AM116" s="800"/>
      <c r="AN116" s="800"/>
      <c r="AO116" s="801"/>
      <c r="AP116" s="847" t="s">
        <v>173</v>
      </c>
      <c r="AQ116" s="848"/>
      <c r="AR116" s="848"/>
      <c r="AS116" s="848"/>
      <c r="AT116" s="849"/>
      <c r="AU116" s="959"/>
      <c r="AV116" s="960"/>
      <c r="AW116" s="960"/>
      <c r="AX116" s="960"/>
      <c r="AY116" s="960"/>
      <c r="AZ116" s="886" t="s">
        <v>448</v>
      </c>
      <c r="BA116" s="887"/>
      <c r="BB116" s="887"/>
      <c r="BC116" s="887"/>
      <c r="BD116" s="887"/>
      <c r="BE116" s="887"/>
      <c r="BF116" s="887"/>
      <c r="BG116" s="887"/>
      <c r="BH116" s="887"/>
      <c r="BI116" s="887"/>
      <c r="BJ116" s="887"/>
      <c r="BK116" s="887"/>
      <c r="BL116" s="887"/>
      <c r="BM116" s="887"/>
      <c r="BN116" s="887"/>
      <c r="BO116" s="887"/>
      <c r="BP116" s="888"/>
      <c r="BQ116" s="836" t="s">
        <v>173</v>
      </c>
      <c r="BR116" s="837"/>
      <c r="BS116" s="837"/>
      <c r="BT116" s="837"/>
      <c r="BU116" s="837"/>
      <c r="BV116" s="837" t="s">
        <v>173</v>
      </c>
      <c r="BW116" s="837"/>
      <c r="BX116" s="837"/>
      <c r="BY116" s="837"/>
      <c r="BZ116" s="837"/>
      <c r="CA116" s="837" t="s">
        <v>173</v>
      </c>
      <c r="CB116" s="837"/>
      <c r="CC116" s="837"/>
      <c r="CD116" s="837"/>
      <c r="CE116" s="837"/>
      <c r="CF116" s="898" t="s">
        <v>173</v>
      </c>
      <c r="CG116" s="899"/>
      <c r="CH116" s="899"/>
      <c r="CI116" s="899"/>
      <c r="CJ116" s="899"/>
      <c r="CK116" s="954"/>
      <c r="CL116" s="841"/>
      <c r="CM116" s="844" t="s">
        <v>449</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v>536241</v>
      </c>
      <c r="DH116" s="800"/>
      <c r="DI116" s="800"/>
      <c r="DJ116" s="800"/>
      <c r="DK116" s="801"/>
      <c r="DL116" s="802">
        <v>474550</v>
      </c>
      <c r="DM116" s="800"/>
      <c r="DN116" s="800"/>
      <c r="DO116" s="800"/>
      <c r="DP116" s="801"/>
      <c r="DQ116" s="802">
        <v>417659</v>
      </c>
      <c r="DR116" s="800"/>
      <c r="DS116" s="800"/>
      <c r="DT116" s="800"/>
      <c r="DU116" s="801"/>
      <c r="DV116" s="847">
        <v>1.2</v>
      </c>
      <c r="DW116" s="848"/>
      <c r="DX116" s="848"/>
      <c r="DY116" s="848"/>
      <c r="DZ116" s="849"/>
    </row>
    <row r="117" spans="1:130" s="226" customFormat="1" ht="26.25" customHeight="1" x14ac:dyDescent="0.15">
      <c r="A117" s="924" t="s">
        <v>181</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450</v>
      </c>
      <c r="Z117" s="926"/>
      <c r="AA117" s="931">
        <v>9737693</v>
      </c>
      <c r="AB117" s="932"/>
      <c r="AC117" s="932"/>
      <c r="AD117" s="932"/>
      <c r="AE117" s="933"/>
      <c r="AF117" s="934">
        <v>10159073</v>
      </c>
      <c r="AG117" s="932"/>
      <c r="AH117" s="932"/>
      <c r="AI117" s="932"/>
      <c r="AJ117" s="933"/>
      <c r="AK117" s="934">
        <v>9953587</v>
      </c>
      <c r="AL117" s="932"/>
      <c r="AM117" s="932"/>
      <c r="AN117" s="932"/>
      <c r="AO117" s="933"/>
      <c r="AP117" s="935"/>
      <c r="AQ117" s="936"/>
      <c r="AR117" s="936"/>
      <c r="AS117" s="936"/>
      <c r="AT117" s="937"/>
      <c r="AU117" s="959"/>
      <c r="AV117" s="960"/>
      <c r="AW117" s="960"/>
      <c r="AX117" s="960"/>
      <c r="AY117" s="960"/>
      <c r="AZ117" s="886" t="s">
        <v>451</v>
      </c>
      <c r="BA117" s="887"/>
      <c r="BB117" s="887"/>
      <c r="BC117" s="887"/>
      <c r="BD117" s="887"/>
      <c r="BE117" s="887"/>
      <c r="BF117" s="887"/>
      <c r="BG117" s="887"/>
      <c r="BH117" s="887"/>
      <c r="BI117" s="887"/>
      <c r="BJ117" s="887"/>
      <c r="BK117" s="887"/>
      <c r="BL117" s="887"/>
      <c r="BM117" s="887"/>
      <c r="BN117" s="887"/>
      <c r="BO117" s="887"/>
      <c r="BP117" s="888"/>
      <c r="BQ117" s="836" t="s">
        <v>173</v>
      </c>
      <c r="BR117" s="837"/>
      <c r="BS117" s="837"/>
      <c r="BT117" s="837"/>
      <c r="BU117" s="837"/>
      <c r="BV117" s="837" t="s">
        <v>380</v>
      </c>
      <c r="BW117" s="837"/>
      <c r="BX117" s="837"/>
      <c r="BY117" s="837"/>
      <c r="BZ117" s="837"/>
      <c r="CA117" s="837" t="s">
        <v>173</v>
      </c>
      <c r="CB117" s="837"/>
      <c r="CC117" s="837"/>
      <c r="CD117" s="837"/>
      <c r="CE117" s="837"/>
      <c r="CF117" s="898" t="s">
        <v>173</v>
      </c>
      <c r="CG117" s="899"/>
      <c r="CH117" s="899"/>
      <c r="CI117" s="899"/>
      <c r="CJ117" s="899"/>
      <c r="CK117" s="954"/>
      <c r="CL117" s="841"/>
      <c r="CM117" s="844" t="s">
        <v>452</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173</v>
      </c>
      <c r="DH117" s="800"/>
      <c r="DI117" s="800"/>
      <c r="DJ117" s="800"/>
      <c r="DK117" s="801"/>
      <c r="DL117" s="802" t="s">
        <v>380</v>
      </c>
      <c r="DM117" s="800"/>
      <c r="DN117" s="800"/>
      <c r="DO117" s="800"/>
      <c r="DP117" s="801"/>
      <c r="DQ117" s="802" t="s">
        <v>173</v>
      </c>
      <c r="DR117" s="800"/>
      <c r="DS117" s="800"/>
      <c r="DT117" s="800"/>
      <c r="DU117" s="801"/>
      <c r="DV117" s="847" t="s">
        <v>173</v>
      </c>
      <c r="DW117" s="848"/>
      <c r="DX117" s="848"/>
      <c r="DY117" s="848"/>
      <c r="DZ117" s="849"/>
    </row>
    <row r="118" spans="1:130" s="226" customFormat="1" ht="26.25" customHeight="1" x14ac:dyDescent="0.15">
      <c r="A118" s="924" t="s">
        <v>424</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422</v>
      </c>
      <c r="AB118" s="925"/>
      <c r="AC118" s="925"/>
      <c r="AD118" s="925"/>
      <c r="AE118" s="926"/>
      <c r="AF118" s="927" t="s">
        <v>299</v>
      </c>
      <c r="AG118" s="925"/>
      <c r="AH118" s="925"/>
      <c r="AI118" s="925"/>
      <c r="AJ118" s="926"/>
      <c r="AK118" s="927" t="s">
        <v>298</v>
      </c>
      <c r="AL118" s="925"/>
      <c r="AM118" s="925"/>
      <c r="AN118" s="925"/>
      <c r="AO118" s="926"/>
      <c r="AP118" s="928" t="s">
        <v>423</v>
      </c>
      <c r="AQ118" s="929"/>
      <c r="AR118" s="929"/>
      <c r="AS118" s="929"/>
      <c r="AT118" s="930"/>
      <c r="AU118" s="959"/>
      <c r="AV118" s="960"/>
      <c r="AW118" s="960"/>
      <c r="AX118" s="960"/>
      <c r="AY118" s="960"/>
      <c r="AZ118" s="902" t="s">
        <v>453</v>
      </c>
      <c r="BA118" s="903"/>
      <c r="BB118" s="903"/>
      <c r="BC118" s="903"/>
      <c r="BD118" s="903"/>
      <c r="BE118" s="903"/>
      <c r="BF118" s="903"/>
      <c r="BG118" s="903"/>
      <c r="BH118" s="903"/>
      <c r="BI118" s="903"/>
      <c r="BJ118" s="903"/>
      <c r="BK118" s="903"/>
      <c r="BL118" s="903"/>
      <c r="BM118" s="903"/>
      <c r="BN118" s="903"/>
      <c r="BO118" s="903"/>
      <c r="BP118" s="904"/>
      <c r="BQ118" s="905" t="s">
        <v>173</v>
      </c>
      <c r="BR118" s="868"/>
      <c r="BS118" s="868"/>
      <c r="BT118" s="868"/>
      <c r="BU118" s="868"/>
      <c r="BV118" s="868" t="s">
        <v>173</v>
      </c>
      <c r="BW118" s="868"/>
      <c r="BX118" s="868"/>
      <c r="BY118" s="868"/>
      <c r="BZ118" s="868"/>
      <c r="CA118" s="868" t="s">
        <v>173</v>
      </c>
      <c r="CB118" s="868"/>
      <c r="CC118" s="868"/>
      <c r="CD118" s="868"/>
      <c r="CE118" s="868"/>
      <c r="CF118" s="898" t="s">
        <v>173</v>
      </c>
      <c r="CG118" s="899"/>
      <c r="CH118" s="899"/>
      <c r="CI118" s="899"/>
      <c r="CJ118" s="899"/>
      <c r="CK118" s="954"/>
      <c r="CL118" s="841"/>
      <c r="CM118" s="844" t="s">
        <v>454</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173</v>
      </c>
      <c r="DH118" s="800"/>
      <c r="DI118" s="800"/>
      <c r="DJ118" s="800"/>
      <c r="DK118" s="801"/>
      <c r="DL118" s="802" t="s">
        <v>173</v>
      </c>
      <c r="DM118" s="800"/>
      <c r="DN118" s="800"/>
      <c r="DO118" s="800"/>
      <c r="DP118" s="801"/>
      <c r="DQ118" s="802" t="s">
        <v>173</v>
      </c>
      <c r="DR118" s="800"/>
      <c r="DS118" s="800"/>
      <c r="DT118" s="800"/>
      <c r="DU118" s="801"/>
      <c r="DV118" s="847" t="s">
        <v>173</v>
      </c>
      <c r="DW118" s="848"/>
      <c r="DX118" s="848"/>
      <c r="DY118" s="848"/>
      <c r="DZ118" s="849"/>
    </row>
    <row r="119" spans="1:130" s="226" customFormat="1" ht="26.25" customHeight="1" x14ac:dyDescent="0.15">
      <c r="A119" s="838" t="s">
        <v>427</v>
      </c>
      <c r="B119" s="839"/>
      <c r="C119" s="914" t="s">
        <v>428</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380</v>
      </c>
      <c r="AB119" s="918"/>
      <c r="AC119" s="918"/>
      <c r="AD119" s="918"/>
      <c r="AE119" s="919"/>
      <c r="AF119" s="920" t="s">
        <v>173</v>
      </c>
      <c r="AG119" s="918"/>
      <c r="AH119" s="918"/>
      <c r="AI119" s="918"/>
      <c r="AJ119" s="919"/>
      <c r="AK119" s="920" t="s">
        <v>380</v>
      </c>
      <c r="AL119" s="918"/>
      <c r="AM119" s="918"/>
      <c r="AN119" s="918"/>
      <c r="AO119" s="919"/>
      <c r="AP119" s="921" t="s">
        <v>173</v>
      </c>
      <c r="AQ119" s="922"/>
      <c r="AR119" s="922"/>
      <c r="AS119" s="922"/>
      <c r="AT119" s="923"/>
      <c r="AU119" s="961"/>
      <c r="AV119" s="962"/>
      <c r="AW119" s="962"/>
      <c r="AX119" s="962"/>
      <c r="AY119" s="962"/>
      <c r="AZ119" s="257" t="s">
        <v>181</v>
      </c>
      <c r="BA119" s="257"/>
      <c r="BB119" s="257"/>
      <c r="BC119" s="257"/>
      <c r="BD119" s="257"/>
      <c r="BE119" s="257"/>
      <c r="BF119" s="257"/>
      <c r="BG119" s="257"/>
      <c r="BH119" s="257"/>
      <c r="BI119" s="257"/>
      <c r="BJ119" s="257"/>
      <c r="BK119" s="257"/>
      <c r="BL119" s="257"/>
      <c r="BM119" s="257"/>
      <c r="BN119" s="257"/>
      <c r="BO119" s="900" t="s">
        <v>455</v>
      </c>
      <c r="BP119" s="901"/>
      <c r="BQ119" s="905">
        <v>115671909</v>
      </c>
      <c r="BR119" s="868"/>
      <c r="BS119" s="868"/>
      <c r="BT119" s="868"/>
      <c r="BU119" s="868"/>
      <c r="BV119" s="868">
        <v>116642882</v>
      </c>
      <c r="BW119" s="868"/>
      <c r="BX119" s="868"/>
      <c r="BY119" s="868"/>
      <c r="BZ119" s="868"/>
      <c r="CA119" s="868">
        <v>116505097</v>
      </c>
      <c r="CB119" s="868"/>
      <c r="CC119" s="868"/>
      <c r="CD119" s="868"/>
      <c r="CE119" s="868"/>
      <c r="CF119" s="766"/>
      <c r="CG119" s="767"/>
      <c r="CH119" s="767"/>
      <c r="CI119" s="767"/>
      <c r="CJ119" s="857"/>
      <c r="CK119" s="955"/>
      <c r="CL119" s="843"/>
      <c r="CM119" s="861" t="s">
        <v>456</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1227038</v>
      </c>
      <c r="DH119" s="783"/>
      <c r="DI119" s="783"/>
      <c r="DJ119" s="783"/>
      <c r="DK119" s="784"/>
      <c r="DL119" s="785">
        <v>1153577</v>
      </c>
      <c r="DM119" s="783"/>
      <c r="DN119" s="783"/>
      <c r="DO119" s="783"/>
      <c r="DP119" s="784"/>
      <c r="DQ119" s="785">
        <v>1080632</v>
      </c>
      <c r="DR119" s="783"/>
      <c r="DS119" s="783"/>
      <c r="DT119" s="783"/>
      <c r="DU119" s="784"/>
      <c r="DV119" s="871">
        <v>3.2</v>
      </c>
      <c r="DW119" s="872"/>
      <c r="DX119" s="872"/>
      <c r="DY119" s="872"/>
      <c r="DZ119" s="873"/>
    </row>
    <row r="120" spans="1:130" s="226" customFormat="1" ht="26.25" customHeight="1" x14ac:dyDescent="0.15">
      <c r="A120" s="840"/>
      <c r="B120" s="841"/>
      <c r="C120" s="844" t="s">
        <v>432</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173</v>
      </c>
      <c r="AB120" s="800"/>
      <c r="AC120" s="800"/>
      <c r="AD120" s="800"/>
      <c r="AE120" s="801"/>
      <c r="AF120" s="802" t="s">
        <v>380</v>
      </c>
      <c r="AG120" s="800"/>
      <c r="AH120" s="800"/>
      <c r="AI120" s="800"/>
      <c r="AJ120" s="801"/>
      <c r="AK120" s="802" t="s">
        <v>173</v>
      </c>
      <c r="AL120" s="800"/>
      <c r="AM120" s="800"/>
      <c r="AN120" s="800"/>
      <c r="AO120" s="801"/>
      <c r="AP120" s="847" t="s">
        <v>173</v>
      </c>
      <c r="AQ120" s="848"/>
      <c r="AR120" s="848"/>
      <c r="AS120" s="848"/>
      <c r="AT120" s="849"/>
      <c r="AU120" s="906" t="s">
        <v>457</v>
      </c>
      <c r="AV120" s="907"/>
      <c r="AW120" s="907"/>
      <c r="AX120" s="907"/>
      <c r="AY120" s="908"/>
      <c r="AZ120" s="883" t="s">
        <v>458</v>
      </c>
      <c r="BA120" s="828"/>
      <c r="BB120" s="828"/>
      <c r="BC120" s="828"/>
      <c r="BD120" s="828"/>
      <c r="BE120" s="828"/>
      <c r="BF120" s="828"/>
      <c r="BG120" s="828"/>
      <c r="BH120" s="828"/>
      <c r="BI120" s="828"/>
      <c r="BJ120" s="828"/>
      <c r="BK120" s="828"/>
      <c r="BL120" s="828"/>
      <c r="BM120" s="828"/>
      <c r="BN120" s="828"/>
      <c r="BO120" s="828"/>
      <c r="BP120" s="829"/>
      <c r="BQ120" s="884">
        <v>8928568</v>
      </c>
      <c r="BR120" s="865"/>
      <c r="BS120" s="865"/>
      <c r="BT120" s="865"/>
      <c r="BU120" s="865"/>
      <c r="BV120" s="865">
        <v>9038234</v>
      </c>
      <c r="BW120" s="865"/>
      <c r="BX120" s="865"/>
      <c r="BY120" s="865"/>
      <c r="BZ120" s="865"/>
      <c r="CA120" s="865">
        <v>10287682</v>
      </c>
      <c r="CB120" s="865"/>
      <c r="CC120" s="865"/>
      <c r="CD120" s="865"/>
      <c r="CE120" s="865"/>
      <c r="CF120" s="889">
        <v>30.4</v>
      </c>
      <c r="CG120" s="890"/>
      <c r="CH120" s="890"/>
      <c r="CI120" s="890"/>
      <c r="CJ120" s="890"/>
      <c r="CK120" s="891" t="s">
        <v>459</v>
      </c>
      <c r="CL120" s="875"/>
      <c r="CM120" s="875"/>
      <c r="CN120" s="875"/>
      <c r="CO120" s="876"/>
      <c r="CP120" s="895" t="s">
        <v>399</v>
      </c>
      <c r="CQ120" s="896"/>
      <c r="CR120" s="896"/>
      <c r="CS120" s="896"/>
      <c r="CT120" s="896"/>
      <c r="CU120" s="896"/>
      <c r="CV120" s="896"/>
      <c r="CW120" s="896"/>
      <c r="CX120" s="896"/>
      <c r="CY120" s="896"/>
      <c r="CZ120" s="896"/>
      <c r="DA120" s="896"/>
      <c r="DB120" s="896"/>
      <c r="DC120" s="896"/>
      <c r="DD120" s="896"/>
      <c r="DE120" s="896"/>
      <c r="DF120" s="897"/>
      <c r="DG120" s="884">
        <v>13330628</v>
      </c>
      <c r="DH120" s="865"/>
      <c r="DI120" s="865"/>
      <c r="DJ120" s="865"/>
      <c r="DK120" s="865"/>
      <c r="DL120" s="865">
        <v>13195515</v>
      </c>
      <c r="DM120" s="865"/>
      <c r="DN120" s="865"/>
      <c r="DO120" s="865"/>
      <c r="DP120" s="865"/>
      <c r="DQ120" s="865">
        <v>13484527</v>
      </c>
      <c r="DR120" s="865"/>
      <c r="DS120" s="865"/>
      <c r="DT120" s="865"/>
      <c r="DU120" s="865"/>
      <c r="DV120" s="866">
        <v>39.799999999999997</v>
      </c>
      <c r="DW120" s="866"/>
      <c r="DX120" s="866"/>
      <c r="DY120" s="866"/>
      <c r="DZ120" s="867"/>
    </row>
    <row r="121" spans="1:130" s="226" customFormat="1" ht="26.25" customHeight="1" x14ac:dyDescent="0.15">
      <c r="A121" s="840"/>
      <c r="B121" s="841"/>
      <c r="C121" s="886" t="s">
        <v>460</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173</v>
      </c>
      <c r="AB121" s="800"/>
      <c r="AC121" s="800"/>
      <c r="AD121" s="800"/>
      <c r="AE121" s="801"/>
      <c r="AF121" s="802" t="s">
        <v>173</v>
      </c>
      <c r="AG121" s="800"/>
      <c r="AH121" s="800"/>
      <c r="AI121" s="800"/>
      <c r="AJ121" s="801"/>
      <c r="AK121" s="802" t="s">
        <v>173</v>
      </c>
      <c r="AL121" s="800"/>
      <c r="AM121" s="800"/>
      <c r="AN121" s="800"/>
      <c r="AO121" s="801"/>
      <c r="AP121" s="847" t="s">
        <v>173</v>
      </c>
      <c r="AQ121" s="848"/>
      <c r="AR121" s="848"/>
      <c r="AS121" s="848"/>
      <c r="AT121" s="849"/>
      <c r="AU121" s="909"/>
      <c r="AV121" s="910"/>
      <c r="AW121" s="910"/>
      <c r="AX121" s="910"/>
      <c r="AY121" s="911"/>
      <c r="AZ121" s="835" t="s">
        <v>461</v>
      </c>
      <c r="BA121" s="770"/>
      <c r="BB121" s="770"/>
      <c r="BC121" s="770"/>
      <c r="BD121" s="770"/>
      <c r="BE121" s="770"/>
      <c r="BF121" s="770"/>
      <c r="BG121" s="770"/>
      <c r="BH121" s="770"/>
      <c r="BI121" s="770"/>
      <c r="BJ121" s="770"/>
      <c r="BK121" s="770"/>
      <c r="BL121" s="770"/>
      <c r="BM121" s="770"/>
      <c r="BN121" s="770"/>
      <c r="BO121" s="770"/>
      <c r="BP121" s="771"/>
      <c r="BQ121" s="836">
        <v>20294385</v>
      </c>
      <c r="BR121" s="837"/>
      <c r="BS121" s="837"/>
      <c r="BT121" s="837"/>
      <c r="BU121" s="837"/>
      <c r="BV121" s="837">
        <v>20821262</v>
      </c>
      <c r="BW121" s="837"/>
      <c r="BX121" s="837"/>
      <c r="BY121" s="837"/>
      <c r="BZ121" s="837"/>
      <c r="CA121" s="837">
        <v>21593195</v>
      </c>
      <c r="CB121" s="837"/>
      <c r="CC121" s="837"/>
      <c r="CD121" s="837"/>
      <c r="CE121" s="837"/>
      <c r="CF121" s="898">
        <v>63.8</v>
      </c>
      <c r="CG121" s="899"/>
      <c r="CH121" s="899"/>
      <c r="CI121" s="899"/>
      <c r="CJ121" s="899"/>
      <c r="CK121" s="892"/>
      <c r="CL121" s="878"/>
      <c r="CM121" s="878"/>
      <c r="CN121" s="878"/>
      <c r="CO121" s="879"/>
      <c r="CP121" s="858" t="s">
        <v>462</v>
      </c>
      <c r="CQ121" s="859"/>
      <c r="CR121" s="859"/>
      <c r="CS121" s="859"/>
      <c r="CT121" s="859"/>
      <c r="CU121" s="859"/>
      <c r="CV121" s="859"/>
      <c r="CW121" s="859"/>
      <c r="CX121" s="859"/>
      <c r="CY121" s="859"/>
      <c r="CZ121" s="859"/>
      <c r="DA121" s="859"/>
      <c r="DB121" s="859"/>
      <c r="DC121" s="859"/>
      <c r="DD121" s="859"/>
      <c r="DE121" s="859"/>
      <c r="DF121" s="860"/>
      <c r="DG121" s="836">
        <v>7389518</v>
      </c>
      <c r="DH121" s="837"/>
      <c r="DI121" s="837"/>
      <c r="DJ121" s="837"/>
      <c r="DK121" s="837"/>
      <c r="DL121" s="837">
        <v>6986374</v>
      </c>
      <c r="DM121" s="837"/>
      <c r="DN121" s="837"/>
      <c r="DO121" s="837"/>
      <c r="DP121" s="837"/>
      <c r="DQ121" s="837">
        <v>6687543</v>
      </c>
      <c r="DR121" s="837"/>
      <c r="DS121" s="837"/>
      <c r="DT121" s="837"/>
      <c r="DU121" s="837"/>
      <c r="DV121" s="814">
        <v>19.7</v>
      </c>
      <c r="DW121" s="814"/>
      <c r="DX121" s="814"/>
      <c r="DY121" s="814"/>
      <c r="DZ121" s="815"/>
    </row>
    <row r="122" spans="1:130" s="226" customFormat="1" ht="26.25" customHeight="1" x14ac:dyDescent="0.15">
      <c r="A122" s="840"/>
      <c r="B122" s="841"/>
      <c r="C122" s="844" t="s">
        <v>443</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173</v>
      </c>
      <c r="AB122" s="800"/>
      <c r="AC122" s="800"/>
      <c r="AD122" s="800"/>
      <c r="AE122" s="801"/>
      <c r="AF122" s="802" t="s">
        <v>173</v>
      </c>
      <c r="AG122" s="800"/>
      <c r="AH122" s="800"/>
      <c r="AI122" s="800"/>
      <c r="AJ122" s="801"/>
      <c r="AK122" s="802" t="s">
        <v>380</v>
      </c>
      <c r="AL122" s="800"/>
      <c r="AM122" s="800"/>
      <c r="AN122" s="800"/>
      <c r="AO122" s="801"/>
      <c r="AP122" s="847" t="s">
        <v>173</v>
      </c>
      <c r="AQ122" s="848"/>
      <c r="AR122" s="848"/>
      <c r="AS122" s="848"/>
      <c r="AT122" s="849"/>
      <c r="AU122" s="909"/>
      <c r="AV122" s="910"/>
      <c r="AW122" s="910"/>
      <c r="AX122" s="910"/>
      <c r="AY122" s="911"/>
      <c r="AZ122" s="902" t="s">
        <v>463</v>
      </c>
      <c r="BA122" s="903"/>
      <c r="BB122" s="903"/>
      <c r="BC122" s="903"/>
      <c r="BD122" s="903"/>
      <c r="BE122" s="903"/>
      <c r="BF122" s="903"/>
      <c r="BG122" s="903"/>
      <c r="BH122" s="903"/>
      <c r="BI122" s="903"/>
      <c r="BJ122" s="903"/>
      <c r="BK122" s="903"/>
      <c r="BL122" s="903"/>
      <c r="BM122" s="903"/>
      <c r="BN122" s="903"/>
      <c r="BO122" s="903"/>
      <c r="BP122" s="904"/>
      <c r="BQ122" s="905">
        <v>61980605</v>
      </c>
      <c r="BR122" s="868"/>
      <c r="BS122" s="868"/>
      <c r="BT122" s="868"/>
      <c r="BU122" s="868"/>
      <c r="BV122" s="868">
        <v>61865253</v>
      </c>
      <c r="BW122" s="868"/>
      <c r="BX122" s="868"/>
      <c r="BY122" s="868"/>
      <c r="BZ122" s="868"/>
      <c r="CA122" s="868">
        <v>62264466</v>
      </c>
      <c r="CB122" s="868"/>
      <c r="CC122" s="868"/>
      <c r="CD122" s="868"/>
      <c r="CE122" s="868"/>
      <c r="CF122" s="869">
        <v>183.9</v>
      </c>
      <c r="CG122" s="870"/>
      <c r="CH122" s="870"/>
      <c r="CI122" s="870"/>
      <c r="CJ122" s="870"/>
      <c r="CK122" s="892"/>
      <c r="CL122" s="878"/>
      <c r="CM122" s="878"/>
      <c r="CN122" s="878"/>
      <c r="CO122" s="879"/>
      <c r="CP122" s="858" t="s">
        <v>402</v>
      </c>
      <c r="CQ122" s="859"/>
      <c r="CR122" s="859"/>
      <c r="CS122" s="859"/>
      <c r="CT122" s="859"/>
      <c r="CU122" s="859"/>
      <c r="CV122" s="859"/>
      <c r="CW122" s="859"/>
      <c r="CX122" s="859"/>
      <c r="CY122" s="859"/>
      <c r="CZ122" s="859"/>
      <c r="DA122" s="859"/>
      <c r="DB122" s="859"/>
      <c r="DC122" s="859"/>
      <c r="DD122" s="859"/>
      <c r="DE122" s="859"/>
      <c r="DF122" s="860"/>
      <c r="DG122" s="836">
        <v>143317</v>
      </c>
      <c r="DH122" s="837"/>
      <c r="DI122" s="837"/>
      <c r="DJ122" s="837"/>
      <c r="DK122" s="837"/>
      <c r="DL122" s="837">
        <v>121981</v>
      </c>
      <c r="DM122" s="837"/>
      <c r="DN122" s="837"/>
      <c r="DO122" s="837"/>
      <c r="DP122" s="837"/>
      <c r="DQ122" s="837">
        <v>108720</v>
      </c>
      <c r="DR122" s="837"/>
      <c r="DS122" s="837"/>
      <c r="DT122" s="837"/>
      <c r="DU122" s="837"/>
      <c r="DV122" s="814">
        <v>0.3</v>
      </c>
      <c r="DW122" s="814"/>
      <c r="DX122" s="814"/>
      <c r="DY122" s="814"/>
      <c r="DZ122" s="815"/>
    </row>
    <row r="123" spans="1:130" s="226" customFormat="1" ht="26.25" customHeight="1" x14ac:dyDescent="0.15">
      <c r="A123" s="840"/>
      <c r="B123" s="841"/>
      <c r="C123" s="844" t="s">
        <v>449</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v>73249</v>
      </c>
      <c r="AB123" s="800"/>
      <c r="AC123" s="800"/>
      <c r="AD123" s="800"/>
      <c r="AE123" s="801"/>
      <c r="AF123" s="802">
        <v>66888</v>
      </c>
      <c r="AG123" s="800"/>
      <c r="AH123" s="800"/>
      <c r="AI123" s="800"/>
      <c r="AJ123" s="801"/>
      <c r="AK123" s="802">
        <v>63367</v>
      </c>
      <c r="AL123" s="800"/>
      <c r="AM123" s="800"/>
      <c r="AN123" s="800"/>
      <c r="AO123" s="801"/>
      <c r="AP123" s="847">
        <v>0.2</v>
      </c>
      <c r="AQ123" s="848"/>
      <c r="AR123" s="848"/>
      <c r="AS123" s="848"/>
      <c r="AT123" s="849"/>
      <c r="AU123" s="912"/>
      <c r="AV123" s="913"/>
      <c r="AW123" s="913"/>
      <c r="AX123" s="913"/>
      <c r="AY123" s="913"/>
      <c r="AZ123" s="257" t="s">
        <v>181</v>
      </c>
      <c r="BA123" s="257"/>
      <c r="BB123" s="257"/>
      <c r="BC123" s="257"/>
      <c r="BD123" s="257"/>
      <c r="BE123" s="257"/>
      <c r="BF123" s="257"/>
      <c r="BG123" s="257"/>
      <c r="BH123" s="257"/>
      <c r="BI123" s="257"/>
      <c r="BJ123" s="257"/>
      <c r="BK123" s="257"/>
      <c r="BL123" s="257"/>
      <c r="BM123" s="257"/>
      <c r="BN123" s="257"/>
      <c r="BO123" s="900" t="s">
        <v>464</v>
      </c>
      <c r="BP123" s="901"/>
      <c r="BQ123" s="855">
        <v>91203558</v>
      </c>
      <c r="BR123" s="856"/>
      <c r="BS123" s="856"/>
      <c r="BT123" s="856"/>
      <c r="BU123" s="856"/>
      <c r="BV123" s="856">
        <v>91724749</v>
      </c>
      <c r="BW123" s="856"/>
      <c r="BX123" s="856"/>
      <c r="BY123" s="856"/>
      <c r="BZ123" s="856"/>
      <c r="CA123" s="856">
        <v>94145343</v>
      </c>
      <c r="CB123" s="856"/>
      <c r="CC123" s="856"/>
      <c r="CD123" s="856"/>
      <c r="CE123" s="856"/>
      <c r="CF123" s="766"/>
      <c r="CG123" s="767"/>
      <c r="CH123" s="767"/>
      <c r="CI123" s="767"/>
      <c r="CJ123" s="857"/>
      <c r="CK123" s="892"/>
      <c r="CL123" s="878"/>
      <c r="CM123" s="878"/>
      <c r="CN123" s="878"/>
      <c r="CO123" s="879"/>
      <c r="CP123" s="858" t="s">
        <v>465</v>
      </c>
      <c r="CQ123" s="859"/>
      <c r="CR123" s="859"/>
      <c r="CS123" s="859"/>
      <c r="CT123" s="859"/>
      <c r="CU123" s="859"/>
      <c r="CV123" s="859"/>
      <c r="CW123" s="859"/>
      <c r="CX123" s="859"/>
      <c r="CY123" s="859"/>
      <c r="CZ123" s="859"/>
      <c r="DA123" s="859"/>
      <c r="DB123" s="859"/>
      <c r="DC123" s="859"/>
      <c r="DD123" s="859"/>
      <c r="DE123" s="859"/>
      <c r="DF123" s="860"/>
      <c r="DG123" s="799" t="s">
        <v>173</v>
      </c>
      <c r="DH123" s="800"/>
      <c r="DI123" s="800"/>
      <c r="DJ123" s="800"/>
      <c r="DK123" s="801"/>
      <c r="DL123" s="802" t="s">
        <v>173</v>
      </c>
      <c r="DM123" s="800"/>
      <c r="DN123" s="800"/>
      <c r="DO123" s="800"/>
      <c r="DP123" s="801"/>
      <c r="DQ123" s="802" t="s">
        <v>380</v>
      </c>
      <c r="DR123" s="800"/>
      <c r="DS123" s="800"/>
      <c r="DT123" s="800"/>
      <c r="DU123" s="801"/>
      <c r="DV123" s="847" t="s">
        <v>173</v>
      </c>
      <c r="DW123" s="848"/>
      <c r="DX123" s="848"/>
      <c r="DY123" s="848"/>
      <c r="DZ123" s="849"/>
    </row>
    <row r="124" spans="1:130" s="226" customFormat="1" ht="26.25" customHeight="1" thickBot="1" x14ac:dyDescent="0.2">
      <c r="A124" s="840"/>
      <c r="B124" s="841"/>
      <c r="C124" s="844" t="s">
        <v>452</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173</v>
      </c>
      <c r="AB124" s="800"/>
      <c r="AC124" s="800"/>
      <c r="AD124" s="800"/>
      <c r="AE124" s="801"/>
      <c r="AF124" s="802" t="s">
        <v>173</v>
      </c>
      <c r="AG124" s="800"/>
      <c r="AH124" s="800"/>
      <c r="AI124" s="800"/>
      <c r="AJ124" s="801"/>
      <c r="AK124" s="802" t="s">
        <v>173</v>
      </c>
      <c r="AL124" s="800"/>
      <c r="AM124" s="800"/>
      <c r="AN124" s="800"/>
      <c r="AO124" s="801"/>
      <c r="AP124" s="847" t="s">
        <v>173</v>
      </c>
      <c r="AQ124" s="848"/>
      <c r="AR124" s="848"/>
      <c r="AS124" s="848"/>
      <c r="AT124" s="849"/>
      <c r="AU124" s="850" t="s">
        <v>466</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72.3</v>
      </c>
      <c r="BR124" s="854"/>
      <c r="BS124" s="854"/>
      <c r="BT124" s="854"/>
      <c r="BU124" s="854"/>
      <c r="BV124" s="854">
        <v>73.7</v>
      </c>
      <c r="BW124" s="854"/>
      <c r="BX124" s="854"/>
      <c r="BY124" s="854"/>
      <c r="BZ124" s="854"/>
      <c r="CA124" s="854">
        <v>66</v>
      </c>
      <c r="CB124" s="854"/>
      <c r="CC124" s="854"/>
      <c r="CD124" s="854"/>
      <c r="CE124" s="854"/>
      <c r="CF124" s="744"/>
      <c r="CG124" s="745"/>
      <c r="CH124" s="745"/>
      <c r="CI124" s="745"/>
      <c r="CJ124" s="885"/>
      <c r="CK124" s="893"/>
      <c r="CL124" s="893"/>
      <c r="CM124" s="893"/>
      <c r="CN124" s="893"/>
      <c r="CO124" s="894"/>
      <c r="CP124" s="858" t="s">
        <v>467</v>
      </c>
      <c r="CQ124" s="859"/>
      <c r="CR124" s="859"/>
      <c r="CS124" s="859"/>
      <c r="CT124" s="859"/>
      <c r="CU124" s="859"/>
      <c r="CV124" s="859"/>
      <c r="CW124" s="859"/>
      <c r="CX124" s="859"/>
      <c r="CY124" s="859"/>
      <c r="CZ124" s="859"/>
      <c r="DA124" s="859"/>
      <c r="DB124" s="859"/>
      <c r="DC124" s="859"/>
      <c r="DD124" s="859"/>
      <c r="DE124" s="859"/>
      <c r="DF124" s="860"/>
      <c r="DG124" s="782" t="s">
        <v>173</v>
      </c>
      <c r="DH124" s="783"/>
      <c r="DI124" s="783"/>
      <c r="DJ124" s="783"/>
      <c r="DK124" s="784"/>
      <c r="DL124" s="785" t="s">
        <v>173</v>
      </c>
      <c r="DM124" s="783"/>
      <c r="DN124" s="783"/>
      <c r="DO124" s="783"/>
      <c r="DP124" s="784"/>
      <c r="DQ124" s="785" t="s">
        <v>173</v>
      </c>
      <c r="DR124" s="783"/>
      <c r="DS124" s="783"/>
      <c r="DT124" s="783"/>
      <c r="DU124" s="784"/>
      <c r="DV124" s="871" t="s">
        <v>173</v>
      </c>
      <c r="DW124" s="872"/>
      <c r="DX124" s="872"/>
      <c r="DY124" s="872"/>
      <c r="DZ124" s="873"/>
    </row>
    <row r="125" spans="1:130" s="226" customFormat="1" ht="26.25" customHeight="1" x14ac:dyDescent="0.15">
      <c r="A125" s="840"/>
      <c r="B125" s="841"/>
      <c r="C125" s="844" t="s">
        <v>454</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173</v>
      </c>
      <c r="AB125" s="800"/>
      <c r="AC125" s="800"/>
      <c r="AD125" s="800"/>
      <c r="AE125" s="801"/>
      <c r="AF125" s="802" t="s">
        <v>173</v>
      </c>
      <c r="AG125" s="800"/>
      <c r="AH125" s="800"/>
      <c r="AI125" s="800"/>
      <c r="AJ125" s="801"/>
      <c r="AK125" s="802" t="s">
        <v>173</v>
      </c>
      <c r="AL125" s="800"/>
      <c r="AM125" s="800"/>
      <c r="AN125" s="800"/>
      <c r="AO125" s="801"/>
      <c r="AP125" s="847" t="s">
        <v>173</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468</v>
      </c>
      <c r="CL125" s="875"/>
      <c r="CM125" s="875"/>
      <c r="CN125" s="875"/>
      <c r="CO125" s="876"/>
      <c r="CP125" s="883" t="s">
        <v>469</v>
      </c>
      <c r="CQ125" s="828"/>
      <c r="CR125" s="828"/>
      <c r="CS125" s="828"/>
      <c r="CT125" s="828"/>
      <c r="CU125" s="828"/>
      <c r="CV125" s="828"/>
      <c r="CW125" s="828"/>
      <c r="CX125" s="828"/>
      <c r="CY125" s="828"/>
      <c r="CZ125" s="828"/>
      <c r="DA125" s="828"/>
      <c r="DB125" s="828"/>
      <c r="DC125" s="828"/>
      <c r="DD125" s="828"/>
      <c r="DE125" s="828"/>
      <c r="DF125" s="829"/>
      <c r="DG125" s="884" t="s">
        <v>380</v>
      </c>
      <c r="DH125" s="865"/>
      <c r="DI125" s="865"/>
      <c r="DJ125" s="865"/>
      <c r="DK125" s="865"/>
      <c r="DL125" s="865" t="s">
        <v>173</v>
      </c>
      <c r="DM125" s="865"/>
      <c r="DN125" s="865"/>
      <c r="DO125" s="865"/>
      <c r="DP125" s="865"/>
      <c r="DQ125" s="865" t="s">
        <v>173</v>
      </c>
      <c r="DR125" s="865"/>
      <c r="DS125" s="865"/>
      <c r="DT125" s="865"/>
      <c r="DU125" s="865"/>
      <c r="DV125" s="866" t="s">
        <v>380</v>
      </c>
      <c r="DW125" s="866"/>
      <c r="DX125" s="866"/>
      <c r="DY125" s="866"/>
      <c r="DZ125" s="867"/>
    </row>
    <row r="126" spans="1:130" s="226" customFormat="1" ht="26.25" customHeight="1" thickBot="1" x14ac:dyDescent="0.2">
      <c r="A126" s="840"/>
      <c r="B126" s="841"/>
      <c r="C126" s="844" t="s">
        <v>456</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94407</v>
      </c>
      <c r="AB126" s="800"/>
      <c r="AC126" s="800"/>
      <c r="AD126" s="800"/>
      <c r="AE126" s="801"/>
      <c r="AF126" s="802">
        <v>91940</v>
      </c>
      <c r="AG126" s="800"/>
      <c r="AH126" s="800"/>
      <c r="AI126" s="800"/>
      <c r="AJ126" s="801"/>
      <c r="AK126" s="802">
        <v>89861</v>
      </c>
      <c r="AL126" s="800"/>
      <c r="AM126" s="800"/>
      <c r="AN126" s="800"/>
      <c r="AO126" s="801"/>
      <c r="AP126" s="847">
        <v>0.3</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470</v>
      </c>
      <c r="CQ126" s="770"/>
      <c r="CR126" s="770"/>
      <c r="CS126" s="770"/>
      <c r="CT126" s="770"/>
      <c r="CU126" s="770"/>
      <c r="CV126" s="770"/>
      <c r="CW126" s="770"/>
      <c r="CX126" s="770"/>
      <c r="CY126" s="770"/>
      <c r="CZ126" s="770"/>
      <c r="DA126" s="770"/>
      <c r="DB126" s="770"/>
      <c r="DC126" s="770"/>
      <c r="DD126" s="770"/>
      <c r="DE126" s="770"/>
      <c r="DF126" s="771"/>
      <c r="DG126" s="836" t="s">
        <v>173</v>
      </c>
      <c r="DH126" s="837"/>
      <c r="DI126" s="837"/>
      <c r="DJ126" s="837"/>
      <c r="DK126" s="837"/>
      <c r="DL126" s="837" t="s">
        <v>173</v>
      </c>
      <c r="DM126" s="837"/>
      <c r="DN126" s="837"/>
      <c r="DO126" s="837"/>
      <c r="DP126" s="837"/>
      <c r="DQ126" s="837" t="s">
        <v>173</v>
      </c>
      <c r="DR126" s="837"/>
      <c r="DS126" s="837"/>
      <c r="DT126" s="837"/>
      <c r="DU126" s="837"/>
      <c r="DV126" s="814" t="s">
        <v>173</v>
      </c>
      <c r="DW126" s="814"/>
      <c r="DX126" s="814"/>
      <c r="DY126" s="814"/>
      <c r="DZ126" s="815"/>
    </row>
    <row r="127" spans="1:130" s="226" customFormat="1" ht="26.25" customHeight="1" x14ac:dyDescent="0.15">
      <c r="A127" s="842"/>
      <c r="B127" s="843"/>
      <c r="C127" s="861" t="s">
        <v>471</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173</v>
      </c>
      <c r="AB127" s="800"/>
      <c r="AC127" s="800"/>
      <c r="AD127" s="800"/>
      <c r="AE127" s="801"/>
      <c r="AF127" s="802" t="s">
        <v>173</v>
      </c>
      <c r="AG127" s="800"/>
      <c r="AH127" s="800"/>
      <c r="AI127" s="800"/>
      <c r="AJ127" s="801"/>
      <c r="AK127" s="802" t="s">
        <v>472</v>
      </c>
      <c r="AL127" s="800"/>
      <c r="AM127" s="800"/>
      <c r="AN127" s="800"/>
      <c r="AO127" s="801"/>
      <c r="AP127" s="847" t="s">
        <v>173</v>
      </c>
      <c r="AQ127" s="848"/>
      <c r="AR127" s="848"/>
      <c r="AS127" s="848"/>
      <c r="AT127" s="849"/>
      <c r="AU127" s="262"/>
      <c r="AV127" s="262"/>
      <c r="AW127" s="262"/>
      <c r="AX127" s="864" t="s">
        <v>473</v>
      </c>
      <c r="AY127" s="832"/>
      <c r="AZ127" s="832"/>
      <c r="BA127" s="832"/>
      <c r="BB127" s="832"/>
      <c r="BC127" s="832"/>
      <c r="BD127" s="832"/>
      <c r="BE127" s="833"/>
      <c r="BF127" s="831" t="s">
        <v>474</v>
      </c>
      <c r="BG127" s="832"/>
      <c r="BH127" s="832"/>
      <c r="BI127" s="832"/>
      <c r="BJ127" s="832"/>
      <c r="BK127" s="832"/>
      <c r="BL127" s="833"/>
      <c r="BM127" s="831" t="s">
        <v>475</v>
      </c>
      <c r="BN127" s="832"/>
      <c r="BO127" s="832"/>
      <c r="BP127" s="832"/>
      <c r="BQ127" s="832"/>
      <c r="BR127" s="832"/>
      <c r="BS127" s="833"/>
      <c r="BT127" s="831" t="s">
        <v>476</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477</v>
      </c>
      <c r="CQ127" s="770"/>
      <c r="CR127" s="770"/>
      <c r="CS127" s="770"/>
      <c r="CT127" s="770"/>
      <c r="CU127" s="770"/>
      <c r="CV127" s="770"/>
      <c r="CW127" s="770"/>
      <c r="CX127" s="770"/>
      <c r="CY127" s="770"/>
      <c r="CZ127" s="770"/>
      <c r="DA127" s="770"/>
      <c r="DB127" s="770"/>
      <c r="DC127" s="770"/>
      <c r="DD127" s="770"/>
      <c r="DE127" s="770"/>
      <c r="DF127" s="771"/>
      <c r="DG127" s="836" t="s">
        <v>173</v>
      </c>
      <c r="DH127" s="837"/>
      <c r="DI127" s="837"/>
      <c r="DJ127" s="837"/>
      <c r="DK127" s="837"/>
      <c r="DL127" s="837" t="s">
        <v>380</v>
      </c>
      <c r="DM127" s="837"/>
      <c r="DN127" s="837"/>
      <c r="DO127" s="837"/>
      <c r="DP127" s="837"/>
      <c r="DQ127" s="837" t="s">
        <v>380</v>
      </c>
      <c r="DR127" s="837"/>
      <c r="DS127" s="837"/>
      <c r="DT127" s="837"/>
      <c r="DU127" s="837"/>
      <c r="DV127" s="814" t="s">
        <v>380</v>
      </c>
      <c r="DW127" s="814"/>
      <c r="DX127" s="814"/>
      <c r="DY127" s="814"/>
      <c r="DZ127" s="815"/>
    </row>
    <row r="128" spans="1:130" s="226" customFormat="1" ht="26.25" customHeight="1" thickBot="1" x14ac:dyDescent="0.2">
      <c r="A128" s="816" t="s">
        <v>478</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479</v>
      </c>
      <c r="X128" s="818"/>
      <c r="Y128" s="818"/>
      <c r="Z128" s="819"/>
      <c r="AA128" s="820">
        <v>2127201</v>
      </c>
      <c r="AB128" s="821"/>
      <c r="AC128" s="821"/>
      <c r="AD128" s="821"/>
      <c r="AE128" s="822"/>
      <c r="AF128" s="823">
        <v>2097519</v>
      </c>
      <c r="AG128" s="821"/>
      <c r="AH128" s="821"/>
      <c r="AI128" s="821"/>
      <c r="AJ128" s="822"/>
      <c r="AK128" s="823">
        <v>1999687</v>
      </c>
      <c r="AL128" s="821"/>
      <c r="AM128" s="821"/>
      <c r="AN128" s="821"/>
      <c r="AO128" s="822"/>
      <c r="AP128" s="824"/>
      <c r="AQ128" s="825"/>
      <c r="AR128" s="825"/>
      <c r="AS128" s="825"/>
      <c r="AT128" s="826"/>
      <c r="AU128" s="262"/>
      <c r="AV128" s="262"/>
      <c r="AW128" s="262"/>
      <c r="AX128" s="827" t="s">
        <v>480</v>
      </c>
      <c r="AY128" s="828"/>
      <c r="AZ128" s="828"/>
      <c r="BA128" s="828"/>
      <c r="BB128" s="828"/>
      <c r="BC128" s="828"/>
      <c r="BD128" s="828"/>
      <c r="BE128" s="829"/>
      <c r="BF128" s="806" t="s">
        <v>173</v>
      </c>
      <c r="BG128" s="807"/>
      <c r="BH128" s="807"/>
      <c r="BI128" s="807"/>
      <c r="BJ128" s="807"/>
      <c r="BK128" s="807"/>
      <c r="BL128" s="830"/>
      <c r="BM128" s="806">
        <v>11.47</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481</v>
      </c>
      <c r="CQ128" s="748"/>
      <c r="CR128" s="748"/>
      <c r="CS128" s="748"/>
      <c r="CT128" s="748"/>
      <c r="CU128" s="748"/>
      <c r="CV128" s="748"/>
      <c r="CW128" s="748"/>
      <c r="CX128" s="748"/>
      <c r="CY128" s="748"/>
      <c r="CZ128" s="748"/>
      <c r="DA128" s="748"/>
      <c r="DB128" s="748"/>
      <c r="DC128" s="748"/>
      <c r="DD128" s="748"/>
      <c r="DE128" s="748"/>
      <c r="DF128" s="749"/>
      <c r="DG128" s="810" t="s">
        <v>173</v>
      </c>
      <c r="DH128" s="811"/>
      <c r="DI128" s="811"/>
      <c r="DJ128" s="811"/>
      <c r="DK128" s="811"/>
      <c r="DL128" s="811" t="s">
        <v>173</v>
      </c>
      <c r="DM128" s="811"/>
      <c r="DN128" s="811"/>
      <c r="DO128" s="811"/>
      <c r="DP128" s="811"/>
      <c r="DQ128" s="811" t="s">
        <v>173</v>
      </c>
      <c r="DR128" s="811"/>
      <c r="DS128" s="811"/>
      <c r="DT128" s="811"/>
      <c r="DU128" s="811"/>
      <c r="DV128" s="812" t="s">
        <v>173</v>
      </c>
      <c r="DW128" s="812"/>
      <c r="DX128" s="812"/>
      <c r="DY128" s="812"/>
      <c r="DZ128" s="813"/>
    </row>
    <row r="129" spans="1:131" s="226" customFormat="1" ht="26.25" customHeight="1" x14ac:dyDescent="0.15">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482</v>
      </c>
      <c r="X129" s="797"/>
      <c r="Y129" s="797"/>
      <c r="Z129" s="798"/>
      <c r="AA129" s="799">
        <v>39519343</v>
      </c>
      <c r="AB129" s="800"/>
      <c r="AC129" s="800"/>
      <c r="AD129" s="800"/>
      <c r="AE129" s="801"/>
      <c r="AF129" s="802">
        <v>39451762</v>
      </c>
      <c r="AG129" s="800"/>
      <c r="AH129" s="800"/>
      <c r="AI129" s="800"/>
      <c r="AJ129" s="801"/>
      <c r="AK129" s="802">
        <v>39395740</v>
      </c>
      <c r="AL129" s="800"/>
      <c r="AM129" s="800"/>
      <c r="AN129" s="800"/>
      <c r="AO129" s="801"/>
      <c r="AP129" s="803"/>
      <c r="AQ129" s="804"/>
      <c r="AR129" s="804"/>
      <c r="AS129" s="804"/>
      <c r="AT129" s="805"/>
      <c r="AU129" s="264"/>
      <c r="AV129" s="264"/>
      <c r="AW129" s="264"/>
      <c r="AX129" s="769" t="s">
        <v>483</v>
      </c>
      <c r="AY129" s="770"/>
      <c r="AZ129" s="770"/>
      <c r="BA129" s="770"/>
      <c r="BB129" s="770"/>
      <c r="BC129" s="770"/>
      <c r="BD129" s="770"/>
      <c r="BE129" s="771"/>
      <c r="BF129" s="789" t="s">
        <v>173</v>
      </c>
      <c r="BG129" s="790"/>
      <c r="BH129" s="790"/>
      <c r="BI129" s="790"/>
      <c r="BJ129" s="790"/>
      <c r="BK129" s="790"/>
      <c r="BL129" s="791"/>
      <c r="BM129" s="789">
        <v>16.47</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484</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485</v>
      </c>
      <c r="X130" s="797"/>
      <c r="Y130" s="797"/>
      <c r="Z130" s="798"/>
      <c r="AA130" s="799">
        <v>5676670</v>
      </c>
      <c r="AB130" s="800"/>
      <c r="AC130" s="800"/>
      <c r="AD130" s="800"/>
      <c r="AE130" s="801"/>
      <c r="AF130" s="802">
        <v>5671621</v>
      </c>
      <c r="AG130" s="800"/>
      <c r="AH130" s="800"/>
      <c r="AI130" s="800"/>
      <c r="AJ130" s="801"/>
      <c r="AK130" s="802">
        <v>5534437</v>
      </c>
      <c r="AL130" s="800"/>
      <c r="AM130" s="800"/>
      <c r="AN130" s="800"/>
      <c r="AO130" s="801"/>
      <c r="AP130" s="803"/>
      <c r="AQ130" s="804"/>
      <c r="AR130" s="804"/>
      <c r="AS130" s="804"/>
      <c r="AT130" s="805"/>
      <c r="AU130" s="264"/>
      <c r="AV130" s="264"/>
      <c r="AW130" s="264"/>
      <c r="AX130" s="769" t="s">
        <v>486</v>
      </c>
      <c r="AY130" s="770"/>
      <c r="AZ130" s="770"/>
      <c r="BA130" s="770"/>
      <c r="BB130" s="770"/>
      <c r="BC130" s="770"/>
      <c r="BD130" s="770"/>
      <c r="BE130" s="771"/>
      <c r="BF130" s="772">
        <v>6.6</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487</v>
      </c>
      <c r="X131" s="780"/>
      <c r="Y131" s="780"/>
      <c r="Z131" s="781"/>
      <c r="AA131" s="782">
        <v>33842673</v>
      </c>
      <c r="AB131" s="783"/>
      <c r="AC131" s="783"/>
      <c r="AD131" s="783"/>
      <c r="AE131" s="784"/>
      <c r="AF131" s="785">
        <v>33780141</v>
      </c>
      <c r="AG131" s="783"/>
      <c r="AH131" s="783"/>
      <c r="AI131" s="783"/>
      <c r="AJ131" s="784"/>
      <c r="AK131" s="785">
        <v>33861303</v>
      </c>
      <c r="AL131" s="783"/>
      <c r="AM131" s="783"/>
      <c r="AN131" s="783"/>
      <c r="AO131" s="784"/>
      <c r="AP131" s="786"/>
      <c r="AQ131" s="787"/>
      <c r="AR131" s="787"/>
      <c r="AS131" s="787"/>
      <c r="AT131" s="788"/>
      <c r="AU131" s="264"/>
      <c r="AV131" s="264"/>
      <c r="AW131" s="264"/>
      <c r="AX131" s="747" t="s">
        <v>488</v>
      </c>
      <c r="AY131" s="748"/>
      <c r="AZ131" s="748"/>
      <c r="BA131" s="748"/>
      <c r="BB131" s="748"/>
      <c r="BC131" s="748"/>
      <c r="BD131" s="748"/>
      <c r="BE131" s="749"/>
      <c r="BF131" s="750">
        <v>66</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489</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490</v>
      </c>
      <c r="W132" s="760"/>
      <c r="X132" s="760"/>
      <c r="Y132" s="760"/>
      <c r="Z132" s="761"/>
      <c r="AA132" s="762">
        <v>5.714152662</v>
      </c>
      <c r="AB132" s="763"/>
      <c r="AC132" s="763"/>
      <c r="AD132" s="763"/>
      <c r="AE132" s="764"/>
      <c r="AF132" s="765">
        <v>7.0749646740000003</v>
      </c>
      <c r="AG132" s="763"/>
      <c r="AH132" s="763"/>
      <c r="AI132" s="763"/>
      <c r="AJ132" s="764"/>
      <c r="AK132" s="765">
        <v>7.1452152919999996</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491</v>
      </c>
      <c r="W133" s="739"/>
      <c r="X133" s="739"/>
      <c r="Y133" s="739"/>
      <c r="Z133" s="740"/>
      <c r="AA133" s="741">
        <v>5.9</v>
      </c>
      <c r="AB133" s="742"/>
      <c r="AC133" s="742"/>
      <c r="AD133" s="742"/>
      <c r="AE133" s="743"/>
      <c r="AF133" s="741">
        <v>6.1</v>
      </c>
      <c r="AG133" s="742"/>
      <c r="AH133" s="742"/>
      <c r="AI133" s="742"/>
      <c r="AJ133" s="743"/>
      <c r="AK133" s="741">
        <v>6.6</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avlghenBTo9GDdwDVHtuVXBmQoR7LXHvbADTpFCKRj8OcwIZk0mwekIMzq0D6/0ZTFWjDwnWsPBB/PWR4bopMw==" saltValue="a+qHWE0lP6zNHyDmPtyJT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AQ74a2v8fnyoPH2G5CDKiulNlw44uKHrd/uCQG/BsTP3PzEzrv2Dj+q8G4BqacZQq1DcRWmEsNvVAEgG0X1+Ag==" saltValue="P1zEmc82NysNG5QkhdPNx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AL+bYqb+x/gVCf/ZJ7yA7M1U0B/2OgNJhkYmkbBAvzdx6HR4n1ZGugA3B6YUi3ByJw335lFyxCQuap77chBrQ==" saltValue="wUnecw31FL1MXtDujNvo2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495</v>
      </c>
      <c r="AP7" s="283"/>
      <c r="AQ7" s="284" t="s">
        <v>496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497</v>
      </c>
      <c r="AQ8" s="290" t="s">
        <v>498</v>
      </c>
      <c r="AR8" s="291" t="s">
        <v>499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500</v>
      </c>
      <c r="AL9" s="1169"/>
      <c r="AM9" s="1169"/>
      <c r="AN9" s="1170"/>
      <c r="AO9" s="292">
        <v>8892256</v>
      </c>
      <c r="AP9" s="292">
        <v>51587</v>
      </c>
      <c r="AQ9" s="293">
        <v>56117</v>
      </c>
      <c r="AR9" s="294">
        <v>-8.1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501</v>
      </c>
      <c r="AL10" s="1169"/>
      <c r="AM10" s="1169"/>
      <c r="AN10" s="1170"/>
      <c r="AO10" s="295">
        <v>1348225</v>
      </c>
      <c r="AP10" s="295">
        <v>7822</v>
      </c>
      <c r="AQ10" s="296">
        <v>3759</v>
      </c>
      <c r="AR10" s="297">
        <v>108.1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502</v>
      </c>
      <c r="AL11" s="1169"/>
      <c r="AM11" s="1169"/>
      <c r="AN11" s="1170"/>
      <c r="AO11" s="295">
        <v>202260</v>
      </c>
      <c r="AP11" s="295">
        <v>1173</v>
      </c>
      <c r="AQ11" s="296">
        <v>1477</v>
      </c>
      <c r="AR11" s="297">
        <v>-20.6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503</v>
      </c>
      <c r="AL12" s="1169"/>
      <c r="AM12" s="1169"/>
      <c r="AN12" s="1170"/>
      <c r="AO12" s="295">
        <v>144150</v>
      </c>
      <c r="AP12" s="295">
        <v>836</v>
      </c>
      <c r="AQ12" s="296">
        <v>889</v>
      </c>
      <c r="AR12" s="297">
        <v>-6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504</v>
      </c>
      <c r="AL13" s="1169"/>
      <c r="AM13" s="1169"/>
      <c r="AN13" s="1170"/>
      <c r="AO13" s="295" t="s">
        <v>505</v>
      </c>
      <c r="AP13" s="295" t="s">
        <v>505</v>
      </c>
      <c r="AQ13" s="296">
        <v>18</v>
      </c>
      <c r="AR13" s="297" t="s">
        <v>505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506</v>
      </c>
      <c r="AL14" s="1169"/>
      <c r="AM14" s="1169"/>
      <c r="AN14" s="1170"/>
      <c r="AO14" s="295">
        <v>442865</v>
      </c>
      <c r="AP14" s="295">
        <v>2569</v>
      </c>
      <c r="AQ14" s="296">
        <v>2517</v>
      </c>
      <c r="AR14" s="297">
        <v>2.1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507</v>
      </c>
      <c r="AL15" s="1169"/>
      <c r="AM15" s="1169"/>
      <c r="AN15" s="1170"/>
      <c r="AO15" s="295">
        <v>251170</v>
      </c>
      <c r="AP15" s="295">
        <v>1457</v>
      </c>
      <c r="AQ15" s="296">
        <v>1398</v>
      </c>
      <c r="AR15" s="297">
        <v>4.2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508</v>
      </c>
      <c r="AL16" s="1172"/>
      <c r="AM16" s="1172"/>
      <c r="AN16" s="1173"/>
      <c r="AO16" s="295">
        <v>-868026</v>
      </c>
      <c r="AP16" s="295">
        <v>-5036</v>
      </c>
      <c r="AQ16" s="296">
        <v>-4107</v>
      </c>
      <c r="AR16" s="297">
        <v>22.6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181</v>
      </c>
      <c r="AL17" s="1172"/>
      <c r="AM17" s="1172"/>
      <c r="AN17" s="1173"/>
      <c r="AO17" s="295">
        <v>10412900</v>
      </c>
      <c r="AP17" s="295">
        <v>60409</v>
      </c>
      <c r="AQ17" s="296">
        <v>62068</v>
      </c>
      <c r="AR17" s="297">
        <v>-2.7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513</v>
      </c>
      <c r="AL21" s="1166"/>
      <c r="AM21" s="1166"/>
      <c r="AN21" s="1167"/>
      <c r="AO21" s="307">
        <v>6.78</v>
      </c>
      <c r="AP21" s="308">
        <v>6.06</v>
      </c>
      <c r="AQ21" s="309">
        <v>0.72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514</v>
      </c>
      <c r="AL22" s="1166"/>
      <c r="AM22" s="1166"/>
      <c r="AN22" s="1167"/>
      <c r="AO22" s="312">
        <v>98.6</v>
      </c>
      <c r="AP22" s="313">
        <v>100.6</v>
      </c>
      <c r="AQ22" s="314">
        <v>-2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516</v>
      </c>
      <c r="AO27" s="273"/>
      <c r="AP27" s="273"/>
      <c r="AQ27" s="273"/>
      <c r="AR27" s="273"/>
      <c r="AS27" s="273"/>
      <c r="AT27" s="273"/>
    </row>
    <row r="28" spans="1:46" ht="17.25" x14ac:dyDescent="0.15">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495</v>
      </c>
      <c r="AP30" s="283"/>
      <c r="AQ30" s="284" t="s">
        <v>496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497</v>
      </c>
      <c r="AQ31" s="290" t="s">
        <v>498</v>
      </c>
      <c r="AR31" s="291" t="s">
        <v>499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519</v>
      </c>
      <c r="AL32" s="1157"/>
      <c r="AM32" s="1157"/>
      <c r="AN32" s="1158"/>
      <c r="AO32" s="322">
        <v>7430488</v>
      </c>
      <c r="AP32" s="322">
        <v>43107</v>
      </c>
      <c r="AQ32" s="323">
        <v>26789</v>
      </c>
      <c r="AR32" s="324">
        <v>60.9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520</v>
      </c>
      <c r="AL33" s="1157"/>
      <c r="AM33" s="1157"/>
      <c r="AN33" s="1158"/>
      <c r="AO33" s="322" t="s">
        <v>505</v>
      </c>
      <c r="AP33" s="322" t="s">
        <v>505</v>
      </c>
      <c r="AQ33" s="323">
        <v>12</v>
      </c>
      <c r="AR33" s="324" t="s">
        <v>505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521</v>
      </c>
      <c r="AL34" s="1157"/>
      <c r="AM34" s="1157"/>
      <c r="AN34" s="1158"/>
      <c r="AO34" s="322" t="s">
        <v>505</v>
      </c>
      <c r="AP34" s="322" t="s">
        <v>505</v>
      </c>
      <c r="AQ34" s="323">
        <v>31</v>
      </c>
      <c r="AR34" s="324" t="s">
        <v>505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522</v>
      </c>
      <c r="AL35" s="1157"/>
      <c r="AM35" s="1157"/>
      <c r="AN35" s="1158"/>
      <c r="AO35" s="322">
        <v>1726708</v>
      </c>
      <c r="AP35" s="322">
        <v>10017</v>
      </c>
      <c r="AQ35" s="323">
        <v>6601</v>
      </c>
      <c r="AR35" s="324">
        <v>51.7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523</v>
      </c>
      <c r="AL36" s="1157"/>
      <c r="AM36" s="1157"/>
      <c r="AN36" s="1158"/>
      <c r="AO36" s="322">
        <v>643163</v>
      </c>
      <c r="AP36" s="322">
        <v>3731</v>
      </c>
      <c r="AQ36" s="323">
        <v>691</v>
      </c>
      <c r="AR36" s="324">
        <v>439.9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524</v>
      </c>
      <c r="AL37" s="1157"/>
      <c r="AM37" s="1157"/>
      <c r="AN37" s="1158"/>
      <c r="AO37" s="322">
        <v>153228</v>
      </c>
      <c r="AP37" s="322">
        <v>889</v>
      </c>
      <c r="AQ37" s="323">
        <v>1718</v>
      </c>
      <c r="AR37" s="324">
        <v>-48.3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525</v>
      </c>
      <c r="AL38" s="1160"/>
      <c r="AM38" s="1160"/>
      <c r="AN38" s="1161"/>
      <c r="AO38" s="325" t="s">
        <v>505</v>
      </c>
      <c r="AP38" s="325" t="s">
        <v>505</v>
      </c>
      <c r="AQ38" s="326">
        <v>1</v>
      </c>
      <c r="AR38" s="314" t="s">
        <v>505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526</v>
      </c>
      <c r="AL39" s="1160"/>
      <c r="AM39" s="1160"/>
      <c r="AN39" s="1161"/>
      <c r="AO39" s="322">
        <v>-1999687</v>
      </c>
      <c r="AP39" s="322">
        <v>-11601</v>
      </c>
      <c r="AQ39" s="323">
        <v>-7529</v>
      </c>
      <c r="AR39" s="324">
        <v>54.1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527</v>
      </c>
      <c r="AL40" s="1157"/>
      <c r="AM40" s="1157"/>
      <c r="AN40" s="1158"/>
      <c r="AO40" s="322">
        <v>-5534437</v>
      </c>
      <c r="AP40" s="322">
        <v>-32107</v>
      </c>
      <c r="AQ40" s="323">
        <v>-22018</v>
      </c>
      <c r="AR40" s="324">
        <v>45.8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293</v>
      </c>
      <c r="AL41" s="1163"/>
      <c r="AM41" s="1163"/>
      <c r="AN41" s="1164"/>
      <c r="AO41" s="322">
        <v>2419463</v>
      </c>
      <c r="AP41" s="322">
        <v>14036</v>
      </c>
      <c r="AQ41" s="323">
        <v>6294</v>
      </c>
      <c r="AR41" s="324">
        <v>123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495</v>
      </c>
      <c r="AN49" s="1151" t="s">
        <v>531</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532</v>
      </c>
      <c r="AO50" s="339" t="s">
        <v>533</v>
      </c>
      <c r="AP50" s="340" t="s">
        <v>534</v>
      </c>
      <c r="AQ50" s="341" t="s">
        <v>535</v>
      </c>
      <c r="AR50" s="342" t="s">
        <v>536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8140422</v>
      </c>
      <c r="AN51" s="344">
        <v>46658</v>
      </c>
      <c r="AO51" s="345">
        <v>15.9</v>
      </c>
      <c r="AP51" s="346">
        <v>43141</v>
      </c>
      <c r="AQ51" s="347">
        <v>9.4</v>
      </c>
      <c r="AR51" s="348">
        <v>6.5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4362829</v>
      </c>
      <c r="AN52" s="352">
        <v>25006</v>
      </c>
      <c r="AO52" s="353">
        <v>13.2</v>
      </c>
      <c r="AP52" s="354">
        <v>21887</v>
      </c>
      <c r="AQ52" s="355">
        <v>-2.4</v>
      </c>
      <c r="AR52" s="356">
        <v>15.6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8207891</v>
      </c>
      <c r="AN53" s="344">
        <v>47154</v>
      </c>
      <c r="AO53" s="345">
        <v>1.1000000000000001</v>
      </c>
      <c r="AP53" s="346">
        <v>45117</v>
      </c>
      <c r="AQ53" s="347">
        <v>4.5999999999999996</v>
      </c>
      <c r="AR53" s="348">
        <v>-3.5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5870687</v>
      </c>
      <c r="AN54" s="352">
        <v>33727</v>
      </c>
      <c r="AO54" s="353">
        <v>34.9</v>
      </c>
      <c r="AP54" s="354">
        <v>25589</v>
      </c>
      <c r="AQ54" s="355">
        <v>16.899999999999999</v>
      </c>
      <c r="AR54" s="356">
        <v>18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10927988</v>
      </c>
      <c r="AN55" s="344">
        <v>62879</v>
      </c>
      <c r="AO55" s="345">
        <v>33.299999999999997</v>
      </c>
      <c r="AP55" s="346">
        <v>39951</v>
      </c>
      <c r="AQ55" s="347">
        <v>-11.5</v>
      </c>
      <c r="AR55" s="348">
        <v>44.8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7189432</v>
      </c>
      <c r="AN56" s="352">
        <v>41368</v>
      </c>
      <c r="AO56" s="353">
        <v>22.7</v>
      </c>
      <c r="AP56" s="354">
        <v>22555</v>
      </c>
      <c r="AQ56" s="355">
        <v>-11.9</v>
      </c>
      <c r="AR56" s="356">
        <v>34.6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12625045</v>
      </c>
      <c r="AN57" s="344">
        <v>72920</v>
      </c>
      <c r="AO57" s="345">
        <v>16</v>
      </c>
      <c r="AP57" s="346">
        <v>39893</v>
      </c>
      <c r="AQ57" s="347">
        <v>-0.1</v>
      </c>
      <c r="AR57" s="348">
        <v>16.100000000000001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6722415</v>
      </c>
      <c r="AN58" s="352">
        <v>38828</v>
      </c>
      <c r="AO58" s="353">
        <v>-6.1</v>
      </c>
      <c r="AP58" s="354">
        <v>26170</v>
      </c>
      <c r="AQ58" s="355">
        <v>16</v>
      </c>
      <c r="AR58" s="356">
        <v>-22.1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11025848</v>
      </c>
      <c r="AN59" s="344">
        <v>63965</v>
      </c>
      <c r="AO59" s="345">
        <v>-12.3</v>
      </c>
      <c r="AP59" s="346">
        <v>41080</v>
      </c>
      <c r="AQ59" s="347">
        <v>3</v>
      </c>
      <c r="AR59" s="348">
        <v>-15.3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5624537</v>
      </c>
      <c r="AN60" s="352">
        <v>32630</v>
      </c>
      <c r="AO60" s="353">
        <v>-16</v>
      </c>
      <c r="AP60" s="354">
        <v>27265</v>
      </c>
      <c r="AQ60" s="355">
        <v>4.2</v>
      </c>
      <c r="AR60" s="356">
        <v>-20.2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10185439</v>
      </c>
      <c r="AN61" s="359">
        <v>58715</v>
      </c>
      <c r="AO61" s="360">
        <v>10.8</v>
      </c>
      <c r="AP61" s="361">
        <v>41836</v>
      </c>
      <c r="AQ61" s="362">
        <v>1.1000000000000001</v>
      </c>
      <c r="AR61" s="348">
        <v>9.6999999999999993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5953980</v>
      </c>
      <c r="AN62" s="352">
        <v>34312</v>
      </c>
      <c r="AO62" s="353">
        <v>9.6999999999999993</v>
      </c>
      <c r="AP62" s="354">
        <v>24693</v>
      </c>
      <c r="AQ62" s="355">
        <v>4.5999999999999996</v>
      </c>
      <c r="AR62" s="356">
        <v>5.0999999999999996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ahecjo1MCUXbzqaQ5fNL8mLYvIEqF+0iZ0ehhhpewmbynGOqmd3jK4+o147YYQZcuG+GAs/88R+YQSJ3NM96yA==" saltValue="E3n29ACeqLi8r/6PR6Fgg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l2fVEHNJcKCgPEnwErEuphb44gvSQcqpsKqBhH5DHXqFRI43oqgpAQXOFlET+DD6XsaUPtDundwnGWbhA21Sw==" saltValue="8wlfh2764B0kWlaT4ZuHl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KWZd59oOfpL8a0eCr4B8xvwtT644Boz7gb3p86+xiGA7z6TRFJaAnXYzvjunZqHNWrIwfh8VWZGXg4q36svoQ==" saltValue="NGzOBhEY9j/6I/SRIMJhs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174" t="s">
        <v>3</v>
      </c>
      <c r="D47" s="1174"/>
      <c r="E47" s="1175"/>
      <c r="F47" s="11">
        <v>5.67</v>
      </c>
      <c r="G47" s="12">
        <v>6.68</v>
      </c>
      <c r="H47" s="12">
        <v>7.58</v>
      </c>
      <c r="I47" s="12">
        <v>8.17</v>
      </c>
      <c r="J47" s="13">
        <v>9.31</v>
      </c>
    </row>
    <row r="48" spans="2:10" ht="57.75" customHeight="1" x14ac:dyDescent="0.15">
      <c r="B48" s="14"/>
      <c r="C48" s="1176" t="s">
        <v>4</v>
      </c>
      <c r="D48" s="1176"/>
      <c r="E48" s="1177"/>
      <c r="F48" s="15">
        <v>3.62</v>
      </c>
      <c r="G48" s="16">
        <v>4.42</v>
      </c>
      <c r="H48" s="16">
        <v>3.32</v>
      </c>
      <c r="I48" s="16">
        <v>3.04</v>
      </c>
      <c r="J48" s="17">
        <v>3.94</v>
      </c>
    </row>
    <row r="49" spans="2:10" ht="57.75" customHeight="1" thickBot="1" x14ac:dyDescent="0.2">
      <c r="B49" s="18"/>
      <c r="C49" s="1178" t="s">
        <v>5</v>
      </c>
      <c r="D49" s="1178"/>
      <c r="E49" s="1179"/>
      <c r="F49" s="19">
        <v>3.65</v>
      </c>
      <c r="G49" s="20">
        <v>1.74</v>
      </c>
      <c r="H49" s="20" t="s">
        <v>552</v>
      </c>
      <c r="I49" s="20">
        <v>0.28999999999999998</v>
      </c>
      <c r="J49" s="21">
        <v>2.02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sVA+WNVStUlyiR0Bjr65q3zW/EblP2/8RGixvhE5uWwt2yZAcHdnAWLqtS9la+O9k/OMTLi/SUPmfqio2Dp6Q==" saltValue="GR0BjnrMQbur+gfFpWHJ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畔越　信一</cp:lastModifiedBy>
  <cp:lastPrinted>2019-03-12T00:34:46Z</cp:lastPrinted>
  <dcterms:created xsi:type="dcterms:W3CDTF">2019-02-14T00:54:53Z</dcterms:created>
  <dcterms:modified xsi:type="dcterms:W3CDTF">2019-10-18T07:28:12Z</dcterms:modified>
  <cp:category/>
</cp:coreProperties>
</file>